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Z:\004 Nákupní oddělení\_Výrobci\Schell\"/>
    </mc:Choice>
  </mc:AlternateContent>
  <xr:revisionPtr revIDLastSave="0" documentId="13_ncr:1_{4EE28827-D645-4EB5-AF70-1D1CF2158DB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CHELL SVK EURO 1.1.2022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6" i="2" l="1"/>
  <c r="I407" i="2"/>
  <c r="I408" i="2"/>
  <c r="I409" i="2"/>
  <c r="H658" i="2" l="1"/>
  <c r="I658" i="2" s="1"/>
  <c r="H263" i="2"/>
  <c r="I263" i="2" s="1"/>
  <c r="H262" i="2"/>
  <c r="I262" i="2" s="1"/>
  <c r="E658" i="2" l="1"/>
  <c r="F658" i="2" s="1"/>
  <c r="G5" i="2" l="1"/>
  <c r="H5" i="2" s="1"/>
  <c r="I5" i="2" s="1"/>
  <c r="G4" i="2"/>
  <c r="H4" i="2" s="1"/>
  <c r="I4" i="2" s="1"/>
  <c r="G298" i="2"/>
  <c r="H298" i="2" s="1"/>
  <c r="I298" i="2" s="1"/>
  <c r="G299" i="2"/>
  <c r="H299" i="2" s="1"/>
  <c r="I299" i="2" s="1"/>
  <c r="G300" i="2"/>
  <c r="H300" i="2" s="1"/>
  <c r="I300" i="2" s="1"/>
  <c r="G301" i="2"/>
  <c r="H301" i="2" s="1"/>
  <c r="I301" i="2" s="1"/>
  <c r="G302" i="2"/>
  <c r="H302" i="2" s="1"/>
  <c r="I302" i="2" s="1"/>
  <c r="G303" i="2"/>
  <c r="H303" i="2" s="1"/>
  <c r="I303" i="2" s="1"/>
  <c r="G304" i="2"/>
  <c r="H304" i="2" s="1"/>
  <c r="I304" i="2" s="1"/>
  <c r="G297" i="2"/>
  <c r="H297" i="2" s="1"/>
  <c r="I297" i="2" s="1"/>
  <c r="G21" i="2" l="1"/>
  <c r="H21" i="2" s="1"/>
  <c r="I21" i="2" s="1"/>
  <c r="G22" i="2"/>
  <c r="H22" i="2" s="1"/>
  <c r="I22" i="2" s="1"/>
  <c r="G23" i="2"/>
  <c r="H23" i="2" s="1"/>
  <c r="I23" i="2" s="1"/>
  <c r="G24" i="2"/>
  <c r="H24" i="2" s="1"/>
  <c r="I24" i="2" s="1"/>
  <c r="G25" i="2"/>
  <c r="H25" i="2" s="1"/>
  <c r="I25" i="2" s="1"/>
  <c r="G26" i="2"/>
  <c r="H26" i="2" s="1"/>
  <c r="I26" i="2" s="1"/>
  <c r="G27" i="2"/>
  <c r="H27" i="2" s="1"/>
  <c r="I27" i="2" s="1"/>
  <c r="G28" i="2"/>
  <c r="H28" i="2" s="1"/>
  <c r="I28" i="2" s="1"/>
  <c r="G348" i="2"/>
  <c r="H348" i="2" s="1"/>
  <c r="I348" i="2" s="1"/>
  <c r="G373" i="2"/>
  <c r="H373" i="2" s="1"/>
  <c r="I373" i="2" s="1"/>
  <c r="G378" i="2"/>
  <c r="H378" i="2" s="1"/>
  <c r="I378" i="2" s="1"/>
  <c r="G406" i="2"/>
  <c r="G407" i="2"/>
  <c r="G408" i="2"/>
  <c r="G409" i="2"/>
  <c r="G440" i="2"/>
  <c r="H440" i="2" s="1"/>
  <c r="I440" i="2" s="1"/>
  <c r="G461" i="2"/>
  <c r="H461" i="2" s="1"/>
  <c r="I461" i="2" s="1"/>
  <c r="G464" i="2"/>
  <c r="H464" i="2" s="1"/>
  <c r="I464" i="2" s="1"/>
  <c r="G466" i="2"/>
  <c r="H466" i="2" s="1"/>
  <c r="I466" i="2" s="1"/>
  <c r="G467" i="2"/>
  <c r="H467" i="2" s="1"/>
  <c r="I467" i="2" s="1"/>
  <c r="G582" i="2"/>
  <c r="H582" i="2" s="1"/>
  <c r="I582" i="2" s="1"/>
  <c r="G583" i="2"/>
  <c r="H583" i="2" s="1"/>
  <c r="I583" i="2" s="1"/>
  <c r="G584" i="2"/>
  <c r="H584" i="2" s="1"/>
  <c r="I584" i="2" s="1"/>
  <c r="G604" i="2"/>
  <c r="H604" i="2" s="1"/>
  <c r="I604" i="2" s="1"/>
  <c r="G605" i="2"/>
  <c r="H605" i="2" s="1"/>
  <c r="I605" i="2" s="1"/>
  <c r="G606" i="2"/>
  <c r="H606" i="2" s="1"/>
  <c r="I606" i="2" s="1"/>
  <c r="G607" i="2"/>
  <c r="H607" i="2" s="1"/>
  <c r="I607" i="2" s="1"/>
  <c r="G608" i="2"/>
  <c r="H608" i="2" s="1"/>
  <c r="I608" i="2" s="1"/>
  <c r="G609" i="2"/>
  <c r="H609" i="2" s="1"/>
  <c r="I609" i="2" s="1"/>
  <c r="G699" i="2"/>
  <c r="H699" i="2" s="1"/>
  <c r="I699" i="2" s="1"/>
  <c r="G780" i="2"/>
  <c r="H780" i="2" s="1"/>
  <c r="I780" i="2" s="1"/>
  <c r="G781" i="2"/>
  <c r="H781" i="2" s="1"/>
  <c r="I781" i="2" s="1"/>
  <c r="E211" i="2" l="1"/>
  <c r="F211" i="2" s="1"/>
  <c r="G211" i="2" s="1"/>
  <c r="H211" i="2" s="1"/>
  <c r="I211" i="2" s="1"/>
  <c r="F253" i="2" l="1"/>
  <c r="G253" i="2" s="1"/>
  <c r="H253" i="2" s="1"/>
  <c r="I253" i="2" s="1"/>
  <c r="F258" i="2"/>
  <c r="G258" i="2" s="1"/>
  <c r="H258" i="2" s="1"/>
  <c r="I258" i="2" s="1"/>
  <c r="F259" i="2"/>
  <c r="G259" i="2" s="1"/>
  <c r="H259" i="2" s="1"/>
  <c r="I259" i="2" s="1"/>
  <c r="F661" i="2"/>
  <c r="G661" i="2" s="1"/>
  <c r="H661" i="2" s="1"/>
  <c r="I661" i="2" s="1"/>
  <c r="F711" i="2"/>
  <c r="G711" i="2" s="1"/>
  <c r="H711" i="2" s="1"/>
  <c r="I711" i="2" s="1"/>
  <c r="E7" i="2" l="1"/>
  <c r="F7" i="2" s="1"/>
  <c r="G7" i="2" s="1"/>
  <c r="H7" i="2" s="1"/>
  <c r="I7" i="2" s="1"/>
  <c r="E8" i="2"/>
  <c r="F8" i="2" s="1"/>
  <c r="G8" i="2" s="1"/>
  <c r="H8" i="2" s="1"/>
  <c r="I8" i="2" s="1"/>
  <c r="E9" i="2"/>
  <c r="F9" i="2" s="1"/>
  <c r="G9" i="2" s="1"/>
  <c r="H9" i="2" s="1"/>
  <c r="I9" i="2" s="1"/>
  <c r="E10" i="2"/>
  <c r="F10" i="2" s="1"/>
  <c r="G10" i="2" s="1"/>
  <c r="H10" i="2" s="1"/>
  <c r="I10" i="2" s="1"/>
  <c r="E11" i="2"/>
  <c r="F11" i="2" s="1"/>
  <c r="G11" i="2" s="1"/>
  <c r="H11" i="2" s="1"/>
  <c r="I11" i="2" s="1"/>
  <c r="E12" i="2"/>
  <c r="F12" i="2" s="1"/>
  <c r="G12" i="2" s="1"/>
  <c r="H12" i="2" s="1"/>
  <c r="I12" i="2" s="1"/>
  <c r="E13" i="2"/>
  <c r="F13" i="2" s="1"/>
  <c r="G13" i="2" s="1"/>
  <c r="H13" i="2" s="1"/>
  <c r="I13" i="2" s="1"/>
  <c r="E14" i="2"/>
  <c r="F14" i="2" s="1"/>
  <c r="G14" i="2" s="1"/>
  <c r="H14" i="2" s="1"/>
  <c r="I14" i="2" s="1"/>
  <c r="E15" i="2"/>
  <c r="F15" i="2" s="1"/>
  <c r="G15" i="2" s="1"/>
  <c r="H15" i="2" s="1"/>
  <c r="I15" i="2" s="1"/>
  <c r="E16" i="2"/>
  <c r="F16" i="2" s="1"/>
  <c r="G16" i="2" s="1"/>
  <c r="H16" i="2" s="1"/>
  <c r="I16" i="2" s="1"/>
  <c r="E17" i="2"/>
  <c r="F17" i="2" s="1"/>
  <c r="G17" i="2" s="1"/>
  <c r="H17" i="2" s="1"/>
  <c r="I17" i="2" s="1"/>
  <c r="E18" i="2"/>
  <c r="F18" i="2" s="1"/>
  <c r="G18" i="2" s="1"/>
  <c r="H18" i="2" s="1"/>
  <c r="I18" i="2" s="1"/>
  <c r="E19" i="2"/>
  <c r="F19" i="2" s="1"/>
  <c r="G19" i="2" s="1"/>
  <c r="H19" i="2" s="1"/>
  <c r="I19" i="2" s="1"/>
  <c r="E20" i="2"/>
  <c r="F20" i="2" s="1"/>
  <c r="G20" i="2" s="1"/>
  <c r="H20" i="2" s="1"/>
  <c r="I20" i="2" s="1"/>
  <c r="E29" i="2"/>
  <c r="F29" i="2" s="1"/>
  <c r="G29" i="2" s="1"/>
  <c r="H29" i="2" s="1"/>
  <c r="I29" i="2" s="1"/>
  <c r="E30" i="2"/>
  <c r="F30" i="2" s="1"/>
  <c r="G30" i="2" s="1"/>
  <c r="H30" i="2" s="1"/>
  <c r="I30" i="2" s="1"/>
  <c r="E31" i="2"/>
  <c r="F31" i="2" s="1"/>
  <c r="G31" i="2" s="1"/>
  <c r="H31" i="2" s="1"/>
  <c r="I31" i="2" s="1"/>
  <c r="E32" i="2"/>
  <c r="F32" i="2" s="1"/>
  <c r="G32" i="2" s="1"/>
  <c r="H32" i="2" s="1"/>
  <c r="I32" i="2" s="1"/>
  <c r="E33" i="2"/>
  <c r="F33" i="2" s="1"/>
  <c r="G33" i="2" s="1"/>
  <c r="H33" i="2" s="1"/>
  <c r="I33" i="2" s="1"/>
  <c r="E34" i="2"/>
  <c r="F34" i="2" s="1"/>
  <c r="G34" i="2" s="1"/>
  <c r="H34" i="2" s="1"/>
  <c r="I34" i="2" s="1"/>
  <c r="E35" i="2"/>
  <c r="F35" i="2" s="1"/>
  <c r="G35" i="2" s="1"/>
  <c r="H35" i="2" s="1"/>
  <c r="I35" i="2" s="1"/>
  <c r="E36" i="2"/>
  <c r="F36" i="2" s="1"/>
  <c r="G36" i="2" s="1"/>
  <c r="H36" i="2" s="1"/>
  <c r="I36" i="2" s="1"/>
  <c r="E37" i="2"/>
  <c r="F37" i="2" s="1"/>
  <c r="G37" i="2" s="1"/>
  <c r="H37" i="2" s="1"/>
  <c r="I37" i="2" s="1"/>
  <c r="E38" i="2"/>
  <c r="F38" i="2" s="1"/>
  <c r="G38" i="2" s="1"/>
  <c r="H38" i="2" s="1"/>
  <c r="I38" i="2" s="1"/>
  <c r="E39" i="2"/>
  <c r="F39" i="2" s="1"/>
  <c r="G39" i="2" s="1"/>
  <c r="H39" i="2" s="1"/>
  <c r="I39" i="2" s="1"/>
  <c r="E40" i="2"/>
  <c r="F40" i="2" s="1"/>
  <c r="G40" i="2" s="1"/>
  <c r="H40" i="2" s="1"/>
  <c r="I40" i="2" s="1"/>
  <c r="E41" i="2"/>
  <c r="F41" i="2" s="1"/>
  <c r="G41" i="2" s="1"/>
  <c r="H41" i="2" s="1"/>
  <c r="I41" i="2" s="1"/>
  <c r="E42" i="2"/>
  <c r="F42" i="2" s="1"/>
  <c r="G42" i="2" s="1"/>
  <c r="H42" i="2" s="1"/>
  <c r="I42" i="2" s="1"/>
  <c r="E43" i="2"/>
  <c r="F43" i="2" s="1"/>
  <c r="G43" i="2" s="1"/>
  <c r="H43" i="2" s="1"/>
  <c r="I43" i="2" s="1"/>
  <c r="E44" i="2"/>
  <c r="F44" i="2" s="1"/>
  <c r="G44" i="2" s="1"/>
  <c r="H44" i="2" s="1"/>
  <c r="I44" i="2" s="1"/>
  <c r="E45" i="2"/>
  <c r="F45" i="2" s="1"/>
  <c r="G45" i="2" s="1"/>
  <c r="H45" i="2" s="1"/>
  <c r="I45" i="2" s="1"/>
  <c r="E46" i="2"/>
  <c r="F46" i="2" s="1"/>
  <c r="G46" i="2" s="1"/>
  <c r="H46" i="2" s="1"/>
  <c r="I46" i="2" s="1"/>
  <c r="E47" i="2"/>
  <c r="F47" i="2" s="1"/>
  <c r="G47" i="2" s="1"/>
  <c r="H47" i="2" s="1"/>
  <c r="I47" i="2" s="1"/>
  <c r="E48" i="2"/>
  <c r="F48" i="2" s="1"/>
  <c r="G48" i="2" s="1"/>
  <c r="H48" i="2" s="1"/>
  <c r="I48" i="2" s="1"/>
  <c r="E49" i="2"/>
  <c r="F49" i="2" s="1"/>
  <c r="G49" i="2" s="1"/>
  <c r="H49" i="2" s="1"/>
  <c r="I49" i="2" s="1"/>
  <c r="E50" i="2"/>
  <c r="F50" i="2" s="1"/>
  <c r="G50" i="2" s="1"/>
  <c r="H50" i="2" s="1"/>
  <c r="I50" i="2" s="1"/>
  <c r="E51" i="2"/>
  <c r="F51" i="2" s="1"/>
  <c r="G51" i="2" s="1"/>
  <c r="H51" i="2" s="1"/>
  <c r="I51" i="2" s="1"/>
  <c r="E52" i="2"/>
  <c r="F52" i="2" s="1"/>
  <c r="G52" i="2" s="1"/>
  <c r="H52" i="2" s="1"/>
  <c r="I52" i="2" s="1"/>
  <c r="E53" i="2"/>
  <c r="F53" i="2" s="1"/>
  <c r="G53" i="2" s="1"/>
  <c r="H53" i="2" s="1"/>
  <c r="I53" i="2" s="1"/>
  <c r="E54" i="2"/>
  <c r="F54" i="2" s="1"/>
  <c r="G54" i="2" s="1"/>
  <c r="H54" i="2" s="1"/>
  <c r="I54" i="2" s="1"/>
  <c r="E55" i="2"/>
  <c r="F55" i="2" s="1"/>
  <c r="G55" i="2" s="1"/>
  <c r="H55" i="2" s="1"/>
  <c r="I55" i="2" s="1"/>
  <c r="E56" i="2"/>
  <c r="F56" i="2" s="1"/>
  <c r="G56" i="2" s="1"/>
  <c r="H56" i="2" s="1"/>
  <c r="I56" i="2" s="1"/>
  <c r="E57" i="2"/>
  <c r="F57" i="2" s="1"/>
  <c r="G57" i="2" s="1"/>
  <c r="H57" i="2" s="1"/>
  <c r="I57" i="2" s="1"/>
  <c r="E58" i="2"/>
  <c r="F58" i="2" s="1"/>
  <c r="G58" i="2" s="1"/>
  <c r="H58" i="2" s="1"/>
  <c r="I58" i="2" s="1"/>
  <c r="E59" i="2"/>
  <c r="F59" i="2" s="1"/>
  <c r="G59" i="2" s="1"/>
  <c r="H59" i="2" s="1"/>
  <c r="I59" i="2" s="1"/>
  <c r="E60" i="2"/>
  <c r="F60" i="2" s="1"/>
  <c r="G60" i="2" s="1"/>
  <c r="H60" i="2" s="1"/>
  <c r="I60" i="2" s="1"/>
  <c r="E61" i="2"/>
  <c r="F61" i="2" s="1"/>
  <c r="G61" i="2" s="1"/>
  <c r="H61" i="2" s="1"/>
  <c r="I61" i="2" s="1"/>
  <c r="E62" i="2"/>
  <c r="F62" i="2" s="1"/>
  <c r="G62" i="2" s="1"/>
  <c r="H62" i="2" s="1"/>
  <c r="I62" i="2" s="1"/>
  <c r="E63" i="2"/>
  <c r="F63" i="2" s="1"/>
  <c r="G63" i="2" s="1"/>
  <c r="H63" i="2" s="1"/>
  <c r="I63" i="2" s="1"/>
  <c r="E64" i="2"/>
  <c r="F64" i="2" s="1"/>
  <c r="G64" i="2" s="1"/>
  <c r="H64" i="2" s="1"/>
  <c r="I64" i="2" s="1"/>
  <c r="E65" i="2"/>
  <c r="F65" i="2" s="1"/>
  <c r="G65" i="2" s="1"/>
  <c r="H65" i="2" s="1"/>
  <c r="I65" i="2" s="1"/>
  <c r="E66" i="2"/>
  <c r="F66" i="2" s="1"/>
  <c r="G66" i="2" s="1"/>
  <c r="H66" i="2" s="1"/>
  <c r="I66" i="2" s="1"/>
  <c r="E67" i="2"/>
  <c r="F67" i="2" s="1"/>
  <c r="G67" i="2" s="1"/>
  <c r="H67" i="2" s="1"/>
  <c r="I67" i="2" s="1"/>
  <c r="E68" i="2"/>
  <c r="F68" i="2" s="1"/>
  <c r="G68" i="2" s="1"/>
  <c r="H68" i="2" s="1"/>
  <c r="I68" i="2" s="1"/>
  <c r="E69" i="2"/>
  <c r="F69" i="2" s="1"/>
  <c r="G69" i="2" s="1"/>
  <c r="H69" i="2" s="1"/>
  <c r="I69" i="2" s="1"/>
  <c r="E70" i="2"/>
  <c r="F70" i="2" s="1"/>
  <c r="G70" i="2" s="1"/>
  <c r="H70" i="2" s="1"/>
  <c r="I70" i="2" s="1"/>
  <c r="E71" i="2"/>
  <c r="F71" i="2" s="1"/>
  <c r="G71" i="2" s="1"/>
  <c r="H71" i="2" s="1"/>
  <c r="I71" i="2" s="1"/>
  <c r="E72" i="2"/>
  <c r="F72" i="2" s="1"/>
  <c r="G72" i="2" s="1"/>
  <c r="H72" i="2" s="1"/>
  <c r="I72" i="2" s="1"/>
  <c r="E73" i="2"/>
  <c r="F73" i="2" s="1"/>
  <c r="G73" i="2" s="1"/>
  <c r="H73" i="2" s="1"/>
  <c r="I73" i="2" s="1"/>
  <c r="E74" i="2"/>
  <c r="F74" i="2" s="1"/>
  <c r="G74" i="2" s="1"/>
  <c r="H74" i="2" s="1"/>
  <c r="I74" i="2" s="1"/>
  <c r="E75" i="2"/>
  <c r="F75" i="2" s="1"/>
  <c r="G75" i="2" s="1"/>
  <c r="H75" i="2" s="1"/>
  <c r="I75" i="2" s="1"/>
  <c r="E76" i="2"/>
  <c r="F76" i="2" s="1"/>
  <c r="G76" i="2" s="1"/>
  <c r="H76" i="2" s="1"/>
  <c r="I76" i="2" s="1"/>
  <c r="E77" i="2"/>
  <c r="F77" i="2" s="1"/>
  <c r="G77" i="2" s="1"/>
  <c r="H77" i="2" s="1"/>
  <c r="I77" i="2" s="1"/>
  <c r="E78" i="2"/>
  <c r="F78" i="2" s="1"/>
  <c r="G78" i="2" s="1"/>
  <c r="H78" i="2" s="1"/>
  <c r="I78" i="2" s="1"/>
  <c r="E79" i="2"/>
  <c r="F79" i="2" s="1"/>
  <c r="G79" i="2" s="1"/>
  <c r="H79" i="2" s="1"/>
  <c r="I79" i="2" s="1"/>
  <c r="E80" i="2"/>
  <c r="F80" i="2" s="1"/>
  <c r="G80" i="2" s="1"/>
  <c r="H80" i="2" s="1"/>
  <c r="I80" i="2" s="1"/>
  <c r="E81" i="2"/>
  <c r="F81" i="2" s="1"/>
  <c r="G81" i="2" s="1"/>
  <c r="H81" i="2" s="1"/>
  <c r="I81" i="2" s="1"/>
  <c r="E82" i="2"/>
  <c r="F82" i="2" s="1"/>
  <c r="G82" i="2" s="1"/>
  <c r="H82" i="2" s="1"/>
  <c r="I82" i="2" s="1"/>
  <c r="E83" i="2"/>
  <c r="F83" i="2" s="1"/>
  <c r="G83" i="2" s="1"/>
  <c r="H83" i="2" s="1"/>
  <c r="I83" i="2" s="1"/>
  <c r="E84" i="2"/>
  <c r="F84" i="2" s="1"/>
  <c r="G84" i="2" s="1"/>
  <c r="H84" i="2" s="1"/>
  <c r="I84" i="2" s="1"/>
  <c r="E85" i="2"/>
  <c r="F85" i="2" s="1"/>
  <c r="G85" i="2" s="1"/>
  <c r="H85" i="2" s="1"/>
  <c r="I85" i="2" s="1"/>
  <c r="E86" i="2"/>
  <c r="F86" i="2" s="1"/>
  <c r="G86" i="2" s="1"/>
  <c r="H86" i="2" s="1"/>
  <c r="I86" i="2" s="1"/>
  <c r="E87" i="2"/>
  <c r="F87" i="2" s="1"/>
  <c r="G87" i="2" s="1"/>
  <c r="H87" i="2" s="1"/>
  <c r="I87" i="2" s="1"/>
  <c r="E88" i="2"/>
  <c r="F88" i="2" s="1"/>
  <c r="G88" i="2" s="1"/>
  <c r="H88" i="2" s="1"/>
  <c r="I88" i="2" s="1"/>
  <c r="E89" i="2"/>
  <c r="F89" i="2" s="1"/>
  <c r="G89" i="2" s="1"/>
  <c r="H89" i="2" s="1"/>
  <c r="I89" i="2" s="1"/>
  <c r="E90" i="2"/>
  <c r="F90" i="2" s="1"/>
  <c r="G90" i="2" s="1"/>
  <c r="H90" i="2" s="1"/>
  <c r="I90" i="2" s="1"/>
  <c r="E91" i="2"/>
  <c r="F91" i="2" s="1"/>
  <c r="G91" i="2" s="1"/>
  <c r="H91" i="2" s="1"/>
  <c r="I91" i="2" s="1"/>
  <c r="E92" i="2"/>
  <c r="F92" i="2" s="1"/>
  <c r="G92" i="2" s="1"/>
  <c r="H92" i="2" s="1"/>
  <c r="I92" i="2" s="1"/>
  <c r="E93" i="2"/>
  <c r="F93" i="2" s="1"/>
  <c r="G93" i="2" s="1"/>
  <c r="H93" i="2" s="1"/>
  <c r="I93" i="2" s="1"/>
  <c r="E94" i="2"/>
  <c r="F94" i="2" s="1"/>
  <c r="G94" i="2" s="1"/>
  <c r="H94" i="2" s="1"/>
  <c r="I94" i="2" s="1"/>
  <c r="E95" i="2"/>
  <c r="F95" i="2" s="1"/>
  <c r="G95" i="2" s="1"/>
  <c r="H95" i="2" s="1"/>
  <c r="I95" i="2" s="1"/>
  <c r="E96" i="2"/>
  <c r="F96" i="2" s="1"/>
  <c r="G96" i="2" s="1"/>
  <c r="H96" i="2" s="1"/>
  <c r="I96" i="2" s="1"/>
  <c r="E97" i="2"/>
  <c r="F97" i="2" s="1"/>
  <c r="G97" i="2" s="1"/>
  <c r="H97" i="2" s="1"/>
  <c r="I97" i="2" s="1"/>
  <c r="E98" i="2"/>
  <c r="F98" i="2" s="1"/>
  <c r="G98" i="2" s="1"/>
  <c r="H98" i="2" s="1"/>
  <c r="I98" i="2" s="1"/>
  <c r="E99" i="2"/>
  <c r="F99" i="2" s="1"/>
  <c r="G99" i="2" s="1"/>
  <c r="H99" i="2" s="1"/>
  <c r="I99" i="2" s="1"/>
  <c r="E100" i="2"/>
  <c r="F100" i="2" s="1"/>
  <c r="G100" i="2" s="1"/>
  <c r="H100" i="2" s="1"/>
  <c r="I100" i="2" s="1"/>
  <c r="E101" i="2"/>
  <c r="F101" i="2" s="1"/>
  <c r="G101" i="2" s="1"/>
  <c r="H101" i="2" s="1"/>
  <c r="I101" i="2" s="1"/>
  <c r="E102" i="2"/>
  <c r="F102" i="2" s="1"/>
  <c r="G102" i="2" s="1"/>
  <c r="H102" i="2" s="1"/>
  <c r="I102" i="2" s="1"/>
  <c r="E103" i="2"/>
  <c r="F103" i="2" s="1"/>
  <c r="G103" i="2" s="1"/>
  <c r="H103" i="2" s="1"/>
  <c r="I103" i="2" s="1"/>
  <c r="E104" i="2"/>
  <c r="F104" i="2" s="1"/>
  <c r="G104" i="2" s="1"/>
  <c r="H104" i="2" s="1"/>
  <c r="I104" i="2" s="1"/>
  <c r="E105" i="2"/>
  <c r="F105" i="2" s="1"/>
  <c r="G105" i="2" s="1"/>
  <c r="H105" i="2" s="1"/>
  <c r="I105" i="2" s="1"/>
  <c r="E106" i="2"/>
  <c r="F106" i="2" s="1"/>
  <c r="G106" i="2" s="1"/>
  <c r="H106" i="2" s="1"/>
  <c r="I106" i="2" s="1"/>
  <c r="E107" i="2"/>
  <c r="F107" i="2" s="1"/>
  <c r="G107" i="2" s="1"/>
  <c r="H107" i="2" s="1"/>
  <c r="I107" i="2" s="1"/>
  <c r="E108" i="2"/>
  <c r="F108" i="2" s="1"/>
  <c r="G108" i="2" s="1"/>
  <c r="H108" i="2" s="1"/>
  <c r="I108" i="2" s="1"/>
  <c r="E109" i="2"/>
  <c r="F109" i="2" s="1"/>
  <c r="G109" i="2" s="1"/>
  <c r="H109" i="2" s="1"/>
  <c r="I109" i="2" s="1"/>
  <c r="E110" i="2"/>
  <c r="F110" i="2" s="1"/>
  <c r="G110" i="2" s="1"/>
  <c r="H110" i="2" s="1"/>
  <c r="I110" i="2" s="1"/>
  <c r="E111" i="2"/>
  <c r="F111" i="2" s="1"/>
  <c r="G111" i="2" s="1"/>
  <c r="H111" i="2" s="1"/>
  <c r="I111" i="2" s="1"/>
  <c r="E112" i="2"/>
  <c r="F112" i="2" s="1"/>
  <c r="G112" i="2" s="1"/>
  <c r="H112" i="2" s="1"/>
  <c r="I112" i="2" s="1"/>
  <c r="E113" i="2"/>
  <c r="F113" i="2" s="1"/>
  <c r="G113" i="2" s="1"/>
  <c r="H113" i="2" s="1"/>
  <c r="I113" i="2" s="1"/>
  <c r="E114" i="2"/>
  <c r="F114" i="2" s="1"/>
  <c r="G114" i="2" s="1"/>
  <c r="H114" i="2" s="1"/>
  <c r="I114" i="2" s="1"/>
  <c r="E115" i="2"/>
  <c r="F115" i="2" s="1"/>
  <c r="G115" i="2" s="1"/>
  <c r="H115" i="2" s="1"/>
  <c r="I115" i="2" s="1"/>
  <c r="E116" i="2"/>
  <c r="F116" i="2" s="1"/>
  <c r="G116" i="2" s="1"/>
  <c r="H116" i="2" s="1"/>
  <c r="I116" i="2" s="1"/>
  <c r="E117" i="2"/>
  <c r="F117" i="2" s="1"/>
  <c r="G117" i="2" s="1"/>
  <c r="H117" i="2" s="1"/>
  <c r="I117" i="2" s="1"/>
  <c r="E118" i="2"/>
  <c r="F118" i="2" s="1"/>
  <c r="G118" i="2" s="1"/>
  <c r="H118" i="2" s="1"/>
  <c r="I118" i="2" s="1"/>
  <c r="E119" i="2"/>
  <c r="F119" i="2" s="1"/>
  <c r="G119" i="2" s="1"/>
  <c r="H119" i="2" s="1"/>
  <c r="I119" i="2" s="1"/>
  <c r="E120" i="2"/>
  <c r="F120" i="2" s="1"/>
  <c r="G120" i="2" s="1"/>
  <c r="H120" i="2" s="1"/>
  <c r="I120" i="2" s="1"/>
  <c r="E121" i="2"/>
  <c r="F121" i="2" s="1"/>
  <c r="G121" i="2" s="1"/>
  <c r="H121" i="2" s="1"/>
  <c r="I121" i="2" s="1"/>
  <c r="E122" i="2"/>
  <c r="F122" i="2" s="1"/>
  <c r="G122" i="2" s="1"/>
  <c r="H122" i="2" s="1"/>
  <c r="I122" i="2" s="1"/>
  <c r="E123" i="2"/>
  <c r="F123" i="2" s="1"/>
  <c r="G123" i="2" s="1"/>
  <c r="H123" i="2" s="1"/>
  <c r="I123" i="2" s="1"/>
  <c r="E124" i="2"/>
  <c r="F124" i="2" s="1"/>
  <c r="G124" i="2" s="1"/>
  <c r="H124" i="2" s="1"/>
  <c r="I124" i="2" s="1"/>
  <c r="E125" i="2"/>
  <c r="F125" i="2" s="1"/>
  <c r="G125" i="2" s="1"/>
  <c r="H125" i="2" s="1"/>
  <c r="I125" i="2" s="1"/>
  <c r="E126" i="2"/>
  <c r="F126" i="2" s="1"/>
  <c r="G126" i="2" s="1"/>
  <c r="H126" i="2" s="1"/>
  <c r="I126" i="2" s="1"/>
  <c r="E127" i="2"/>
  <c r="F127" i="2" s="1"/>
  <c r="G127" i="2" s="1"/>
  <c r="H127" i="2" s="1"/>
  <c r="I127" i="2" s="1"/>
  <c r="E128" i="2"/>
  <c r="F128" i="2" s="1"/>
  <c r="G128" i="2" s="1"/>
  <c r="H128" i="2" s="1"/>
  <c r="I128" i="2" s="1"/>
  <c r="E129" i="2"/>
  <c r="F129" i="2" s="1"/>
  <c r="G129" i="2" s="1"/>
  <c r="H129" i="2" s="1"/>
  <c r="I129" i="2" s="1"/>
  <c r="E130" i="2"/>
  <c r="F130" i="2" s="1"/>
  <c r="G130" i="2" s="1"/>
  <c r="H130" i="2" s="1"/>
  <c r="I130" i="2" s="1"/>
  <c r="E131" i="2"/>
  <c r="F131" i="2" s="1"/>
  <c r="G131" i="2" s="1"/>
  <c r="H131" i="2" s="1"/>
  <c r="I131" i="2" s="1"/>
  <c r="E132" i="2"/>
  <c r="F132" i="2" s="1"/>
  <c r="G132" i="2" s="1"/>
  <c r="H132" i="2" s="1"/>
  <c r="I132" i="2" s="1"/>
  <c r="E133" i="2"/>
  <c r="F133" i="2" s="1"/>
  <c r="G133" i="2" s="1"/>
  <c r="H133" i="2" s="1"/>
  <c r="I133" i="2" s="1"/>
  <c r="E134" i="2"/>
  <c r="F134" i="2" s="1"/>
  <c r="G134" i="2" s="1"/>
  <c r="H134" i="2" s="1"/>
  <c r="I134" i="2" s="1"/>
  <c r="E135" i="2"/>
  <c r="F135" i="2" s="1"/>
  <c r="G135" i="2" s="1"/>
  <c r="H135" i="2" s="1"/>
  <c r="I135" i="2" s="1"/>
  <c r="E136" i="2"/>
  <c r="F136" i="2" s="1"/>
  <c r="G136" i="2" s="1"/>
  <c r="H136" i="2" s="1"/>
  <c r="I136" i="2" s="1"/>
  <c r="E137" i="2"/>
  <c r="F137" i="2" s="1"/>
  <c r="G137" i="2" s="1"/>
  <c r="H137" i="2" s="1"/>
  <c r="I137" i="2" s="1"/>
  <c r="E138" i="2"/>
  <c r="F138" i="2" s="1"/>
  <c r="G138" i="2" s="1"/>
  <c r="H138" i="2" s="1"/>
  <c r="I138" i="2" s="1"/>
  <c r="E139" i="2"/>
  <c r="F139" i="2" s="1"/>
  <c r="G139" i="2" s="1"/>
  <c r="H139" i="2" s="1"/>
  <c r="I139" i="2" s="1"/>
  <c r="E140" i="2"/>
  <c r="F140" i="2" s="1"/>
  <c r="G140" i="2" s="1"/>
  <c r="H140" i="2" s="1"/>
  <c r="I140" i="2" s="1"/>
  <c r="E141" i="2"/>
  <c r="F141" i="2" s="1"/>
  <c r="G141" i="2" s="1"/>
  <c r="H141" i="2" s="1"/>
  <c r="I141" i="2" s="1"/>
  <c r="E142" i="2"/>
  <c r="F142" i="2" s="1"/>
  <c r="G142" i="2" s="1"/>
  <c r="H142" i="2" s="1"/>
  <c r="I142" i="2" s="1"/>
  <c r="E143" i="2"/>
  <c r="F143" i="2" s="1"/>
  <c r="G143" i="2" s="1"/>
  <c r="H143" i="2" s="1"/>
  <c r="I143" i="2" s="1"/>
  <c r="E144" i="2"/>
  <c r="F144" i="2" s="1"/>
  <c r="G144" i="2" s="1"/>
  <c r="H144" i="2" s="1"/>
  <c r="I144" i="2" s="1"/>
  <c r="E145" i="2"/>
  <c r="F145" i="2" s="1"/>
  <c r="G145" i="2" s="1"/>
  <c r="H145" i="2" s="1"/>
  <c r="I145" i="2" s="1"/>
  <c r="E146" i="2"/>
  <c r="F146" i="2" s="1"/>
  <c r="G146" i="2" s="1"/>
  <c r="H146" i="2" s="1"/>
  <c r="I146" i="2" s="1"/>
  <c r="E147" i="2"/>
  <c r="F147" i="2" s="1"/>
  <c r="G147" i="2" s="1"/>
  <c r="H147" i="2" s="1"/>
  <c r="I147" i="2" s="1"/>
  <c r="E148" i="2"/>
  <c r="F148" i="2" s="1"/>
  <c r="G148" i="2" s="1"/>
  <c r="H148" i="2" s="1"/>
  <c r="I148" i="2" s="1"/>
  <c r="E149" i="2"/>
  <c r="F149" i="2" s="1"/>
  <c r="G149" i="2" s="1"/>
  <c r="H149" i="2" s="1"/>
  <c r="I149" i="2" s="1"/>
  <c r="E150" i="2"/>
  <c r="F150" i="2" s="1"/>
  <c r="G150" i="2" s="1"/>
  <c r="H150" i="2" s="1"/>
  <c r="I150" i="2" s="1"/>
  <c r="E151" i="2"/>
  <c r="F151" i="2" s="1"/>
  <c r="G151" i="2" s="1"/>
  <c r="H151" i="2" s="1"/>
  <c r="I151" i="2" s="1"/>
  <c r="E152" i="2"/>
  <c r="F152" i="2" s="1"/>
  <c r="G152" i="2" s="1"/>
  <c r="H152" i="2" s="1"/>
  <c r="I152" i="2" s="1"/>
  <c r="E153" i="2"/>
  <c r="F153" i="2" s="1"/>
  <c r="G153" i="2" s="1"/>
  <c r="H153" i="2" s="1"/>
  <c r="I153" i="2" s="1"/>
  <c r="E154" i="2"/>
  <c r="F154" i="2" s="1"/>
  <c r="G154" i="2" s="1"/>
  <c r="H154" i="2" s="1"/>
  <c r="I154" i="2" s="1"/>
  <c r="E155" i="2"/>
  <c r="F155" i="2" s="1"/>
  <c r="G155" i="2" s="1"/>
  <c r="H155" i="2" s="1"/>
  <c r="I155" i="2" s="1"/>
  <c r="E156" i="2"/>
  <c r="F156" i="2" s="1"/>
  <c r="G156" i="2" s="1"/>
  <c r="H156" i="2" s="1"/>
  <c r="I156" i="2" s="1"/>
  <c r="E157" i="2"/>
  <c r="F157" i="2" s="1"/>
  <c r="G157" i="2" s="1"/>
  <c r="H157" i="2" s="1"/>
  <c r="I157" i="2" s="1"/>
  <c r="E158" i="2"/>
  <c r="F158" i="2" s="1"/>
  <c r="G158" i="2" s="1"/>
  <c r="H158" i="2" s="1"/>
  <c r="I158" i="2" s="1"/>
  <c r="E159" i="2"/>
  <c r="F159" i="2" s="1"/>
  <c r="G159" i="2" s="1"/>
  <c r="H159" i="2" s="1"/>
  <c r="I159" i="2" s="1"/>
  <c r="E160" i="2"/>
  <c r="F160" i="2" s="1"/>
  <c r="G160" i="2" s="1"/>
  <c r="H160" i="2" s="1"/>
  <c r="I160" i="2" s="1"/>
  <c r="E161" i="2"/>
  <c r="F161" i="2" s="1"/>
  <c r="G161" i="2" s="1"/>
  <c r="H161" i="2" s="1"/>
  <c r="I161" i="2" s="1"/>
  <c r="E162" i="2"/>
  <c r="F162" i="2" s="1"/>
  <c r="G162" i="2" s="1"/>
  <c r="H162" i="2" s="1"/>
  <c r="I162" i="2" s="1"/>
  <c r="E163" i="2"/>
  <c r="F163" i="2" s="1"/>
  <c r="G163" i="2" s="1"/>
  <c r="H163" i="2" s="1"/>
  <c r="I163" i="2" s="1"/>
  <c r="E164" i="2"/>
  <c r="F164" i="2" s="1"/>
  <c r="G164" i="2" s="1"/>
  <c r="H164" i="2" s="1"/>
  <c r="I164" i="2" s="1"/>
  <c r="E165" i="2"/>
  <c r="F165" i="2" s="1"/>
  <c r="G165" i="2" s="1"/>
  <c r="H165" i="2" s="1"/>
  <c r="I165" i="2" s="1"/>
  <c r="E166" i="2"/>
  <c r="F166" i="2" s="1"/>
  <c r="G166" i="2" s="1"/>
  <c r="H166" i="2" s="1"/>
  <c r="I166" i="2" s="1"/>
  <c r="E167" i="2"/>
  <c r="F167" i="2" s="1"/>
  <c r="G167" i="2" s="1"/>
  <c r="H167" i="2" s="1"/>
  <c r="I167" i="2" s="1"/>
  <c r="E168" i="2"/>
  <c r="F168" i="2" s="1"/>
  <c r="G168" i="2" s="1"/>
  <c r="H168" i="2" s="1"/>
  <c r="I168" i="2" s="1"/>
  <c r="E169" i="2"/>
  <c r="F169" i="2" s="1"/>
  <c r="G169" i="2" s="1"/>
  <c r="H169" i="2" s="1"/>
  <c r="I169" i="2" s="1"/>
  <c r="E170" i="2"/>
  <c r="F170" i="2" s="1"/>
  <c r="G170" i="2" s="1"/>
  <c r="H170" i="2" s="1"/>
  <c r="I170" i="2" s="1"/>
  <c r="E171" i="2"/>
  <c r="F171" i="2" s="1"/>
  <c r="G171" i="2" s="1"/>
  <c r="H171" i="2" s="1"/>
  <c r="I171" i="2" s="1"/>
  <c r="E172" i="2"/>
  <c r="F172" i="2" s="1"/>
  <c r="G172" i="2" s="1"/>
  <c r="H172" i="2" s="1"/>
  <c r="I172" i="2" s="1"/>
  <c r="E173" i="2"/>
  <c r="F173" i="2" s="1"/>
  <c r="G173" i="2" s="1"/>
  <c r="H173" i="2" s="1"/>
  <c r="I173" i="2" s="1"/>
  <c r="E174" i="2"/>
  <c r="F174" i="2" s="1"/>
  <c r="G174" i="2" s="1"/>
  <c r="H174" i="2" s="1"/>
  <c r="I174" i="2" s="1"/>
  <c r="E175" i="2"/>
  <c r="F175" i="2" s="1"/>
  <c r="G175" i="2" s="1"/>
  <c r="H175" i="2" s="1"/>
  <c r="I175" i="2" s="1"/>
  <c r="E176" i="2"/>
  <c r="F176" i="2" s="1"/>
  <c r="G176" i="2" s="1"/>
  <c r="H176" i="2" s="1"/>
  <c r="I176" i="2" s="1"/>
  <c r="E177" i="2"/>
  <c r="F177" i="2" s="1"/>
  <c r="G177" i="2" s="1"/>
  <c r="H177" i="2" s="1"/>
  <c r="I177" i="2" s="1"/>
  <c r="E178" i="2"/>
  <c r="F178" i="2" s="1"/>
  <c r="G178" i="2" s="1"/>
  <c r="H178" i="2" s="1"/>
  <c r="I178" i="2" s="1"/>
  <c r="E179" i="2"/>
  <c r="F179" i="2" s="1"/>
  <c r="G179" i="2" s="1"/>
  <c r="H179" i="2" s="1"/>
  <c r="I179" i="2" s="1"/>
  <c r="E180" i="2"/>
  <c r="F180" i="2" s="1"/>
  <c r="G180" i="2" s="1"/>
  <c r="H180" i="2" s="1"/>
  <c r="I180" i="2" s="1"/>
  <c r="E181" i="2"/>
  <c r="F181" i="2" s="1"/>
  <c r="G181" i="2" s="1"/>
  <c r="H181" i="2" s="1"/>
  <c r="I181" i="2" s="1"/>
  <c r="E182" i="2"/>
  <c r="F182" i="2" s="1"/>
  <c r="G182" i="2" s="1"/>
  <c r="H182" i="2" s="1"/>
  <c r="I182" i="2" s="1"/>
  <c r="E183" i="2"/>
  <c r="F183" i="2" s="1"/>
  <c r="G183" i="2" s="1"/>
  <c r="H183" i="2" s="1"/>
  <c r="I183" i="2" s="1"/>
  <c r="E184" i="2"/>
  <c r="F184" i="2" s="1"/>
  <c r="G184" i="2" s="1"/>
  <c r="H184" i="2" s="1"/>
  <c r="I184" i="2" s="1"/>
  <c r="E185" i="2"/>
  <c r="F185" i="2" s="1"/>
  <c r="G185" i="2" s="1"/>
  <c r="H185" i="2" s="1"/>
  <c r="I185" i="2" s="1"/>
  <c r="E186" i="2"/>
  <c r="F186" i="2" s="1"/>
  <c r="G186" i="2" s="1"/>
  <c r="H186" i="2" s="1"/>
  <c r="I186" i="2" s="1"/>
  <c r="E187" i="2"/>
  <c r="F187" i="2" s="1"/>
  <c r="G187" i="2" s="1"/>
  <c r="H187" i="2" s="1"/>
  <c r="I187" i="2" s="1"/>
  <c r="E188" i="2"/>
  <c r="F188" i="2" s="1"/>
  <c r="G188" i="2" s="1"/>
  <c r="H188" i="2" s="1"/>
  <c r="I188" i="2" s="1"/>
  <c r="E189" i="2"/>
  <c r="F189" i="2" s="1"/>
  <c r="G189" i="2" s="1"/>
  <c r="H189" i="2" s="1"/>
  <c r="I189" i="2" s="1"/>
  <c r="E190" i="2"/>
  <c r="F190" i="2" s="1"/>
  <c r="G190" i="2" s="1"/>
  <c r="H190" i="2" s="1"/>
  <c r="I190" i="2" s="1"/>
  <c r="E191" i="2"/>
  <c r="F191" i="2" s="1"/>
  <c r="G191" i="2" s="1"/>
  <c r="H191" i="2" s="1"/>
  <c r="I191" i="2" s="1"/>
  <c r="E192" i="2"/>
  <c r="F192" i="2" s="1"/>
  <c r="G192" i="2" s="1"/>
  <c r="H192" i="2" s="1"/>
  <c r="I192" i="2" s="1"/>
  <c r="E193" i="2"/>
  <c r="F193" i="2" s="1"/>
  <c r="G193" i="2" s="1"/>
  <c r="H193" i="2" s="1"/>
  <c r="I193" i="2" s="1"/>
  <c r="E194" i="2"/>
  <c r="F194" i="2" s="1"/>
  <c r="G194" i="2" s="1"/>
  <c r="H194" i="2" s="1"/>
  <c r="I194" i="2" s="1"/>
  <c r="E195" i="2"/>
  <c r="F195" i="2" s="1"/>
  <c r="G195" i="2" s="1"/>
  <c r="H195" i="2" s="1"/>
  <c r="I195" i="2" s="1"/>
  <c r="E196" i="2"/>
  <c r="F196" i="2" s="1"/>
  <c r="G196" i="2" s="1"/>
  <c r="H196" i="2" s="1"/>
  <c r="I196" i="2" s="1"/>
  <c r="E197" i="2"/>
  <c r="F197" i="2" s="1"/>
  <c r="G197" i="2" s="1"/>
  <c r="H197" i="2" s="1"/>
  <c r="I197" i="2" s="1"/>
  <c r="E198" i="2"/>
  <c r="F198" i="2" s="1"/>
  <c r="G198" i="2" s="1"/>
  <c r="H198" i="2" s="1"/>
  <c r="I198" i="2" s="1"/>
  <c r="E199" i="2"/>
  <c r="F199" i="2" s="1"/>
  <c r="G199" i="2" s="1"/>
  <c r="H199" i="2" s="1"/>
  <c r="I199" i="2" s="1"/>
  <c r="E200" i="2"/>
  <c r="F200" i="2" s="1"/>
  <c r="G200" i="2" s="1"/>
  <c r="H200" i="2" s="1"/>
  <c r="I200" i="2" s="1"/>
  <c r="E201" i="2"/>
  <c r="F201" i="2" s="1"/>
  <c r="G201" i="2" s="1"/>
  <c r="H201" i="2" s="1"/>
  <c r="I201" i="2" s="1"/>
  <c r="E202" i="2"/>
  <c r="F202" i="2" s="1"/>
  <c r="G202" i="2" s="1"/>
  <c r="H202" i="2" s="1"/>
  <c r="I202" i="2" s="1"/>
  <c r="E203" i="2"/>
  <c r="F203" i="2" s="1"/>
  <c r="G203" i="2" s="1"/>
  <c r="H203" i="2" s="1"/>
  <c r="I203" i="2" s="1"/>
  <c r="E204" i="2"/>
  <c r="F204" i="2" s="1"/>
  <c r="G204" i="2" s="1"/>
  <c r="H204" i="2" s="1"/>
  <c r="I204" i="2" s="1"/>
  <c r="E205" i="2"/>
  <c r="F205" i="2" s="1"/>
  <c r="G205" i="2" s="1"/>
  <c r="H205" i="2" s="1"/>
  <c r="I205" i="2" s="1"/>
  <c r="E206" i="2"/>
  <c r="F206" i="2" s="1"/>
  <c r="G206" i="2" s="1"/>
  <c r="H206" i="2" s="1"/>
  <c r="I206" i="2" s="1"/>
  <c r="E207" i="2"/>
  <c r="F207" i="2" s="1"/>
  <c r="G207" i="2" s="1"/>
  <c r="H207" i="2" s="1"/>
  <c r="I207" i="2" s="1"/>
  <c r="E208" i="2"/>
  <c r="F208" i="2" s="1"/>
  <c r="G208" i="2" s="1"/>
  <c r="H208" i="2" s="1"/>
  <c r="I208" i="2" s="1"/>
  <c r="E209" i="2"/>
  <c r="F209" i="2" s="1"/>
  <c r="G209" i="2" s="1"/>
  <c r="H209" i="2" s="1"/>
  <c r="I209" i="2" s="1"/>
  <c r="E210" i="2"/>
  <c r="F210" i="2" s="1"/>
  <c r="G210" i="2" s="1"/>
  <c r="H210" i="2" s="1"/>
  <c r="I210" i="2" s="1"/>
  <c r="E212" i="2"/>
  <c r="F212" i="2" s="1"/>
  <c r="G212" i="2" s="1"/>
  <c r="H212" i="2" s="1"/>
  <c r="I212" i="2" s="1"/>
  <c r="E213" i="2"/>
  <c r="F213" i="2" s="1"/>
  <c r="G213" i="2" s="1"/>
  <c r="H213" i="2" s="1"/>
  <c r="I213" i="2" s="1"/>
  <c r="E214" i="2"/>
  <c r="F214" i="2" s="1"/>
  <c r="G214" i="2" s="1"/>
  <c r="H214" i="2" s="1"/>
  <c r="I214" i="2" s="1"/>
  <c r="E215" i="2"/>
  <c r="F215" i="2" s="1"/>
  <c r="G215" i="2" s="1"/>
  <c r="H215" i="2" s="1"/>
  <c r="I215" i="2" s="1"/>
  <c r="E216" i="2"/>
  <c r="F216" i="2" s="1"/>
  <c r="G216" i="2" s="1"/>
  <c r="H216" i="2" s="1"/>
  <c r="I216" i="2" s="1"/>
  <c r="E217" i="2"/>
  <c r="F217" i="2" s="1"/>
  <c r="G217" i="2" s="1"/>
  <c r="H217" i="2" s="1"/>
  <c r="I217" i="2" s="1"/>
  <c r="E218" i="2"/>
  <c r="F218" i="2" s="1"/>
  <c r="G218" i="2" s="1"/>
  <c r="H218" i="2" s="1"/>
  <c r="I218" i="2" s="1"/>
  <c r="E219" i="2"/>
  <c r="F219" i="2" s="1"/>
  <c r="G219" i="2" s="1"/>
  <c r="H219" i="2" s="1"/>
  <c r="I219" i="2" s="1"/>
  <c r="E220" i="2"/>
  <c r="F220" i="2" s="1"/>
  <c r="G220" i="2" s="1"/>
  <c r="H220" i="2" s="1"/>
  <c r="I220" i="2" s="1"/>
  <c r="E221" i="2"/>
  <c r="F221" i="2" s="1"/>
  <c r="G221" i="2" s="1"/>
  <c r="H221" i="2" s="1"/>
  <c r="I221" i="2" s="1"/>
  <c r="E222" i="2"/>
  <c r="F222" i="2" s="1"/>
  <c r="G222" i="2" s="1"/>
  <c r="H222" i="2" s="1"/>
  <c r="I222" i="2" s="1"/>
  <c r="E223" i="2"/>
  <c r="F223" i="2" s="1"/>
  <c r="G223" i="2" s="1"/>
  <c r="H223" i="2" s="1"/>
  <c r="I223" i="2" s="1"/>
  <c r="E224" i="2"/>
  <c r="F224" i="2" s="1"/>
  <c r="G224" i="2" s="1"/>
  <c r="H224" i="2" s="1"/>
  <c r="I224" i="2" s="1"/>
  <c r="E225" i="2"/>
  <c r="F225" i="2" s="1"/>
  <c r="G225" i="2" s="1"/>
  <c r="H225" i="2" s="1"/>
  <c r="I225" i="2" s="1"/>
  <c r="E226" i="2"/>
  <c r="F226" i="2" s="1"/>
  <c r="G226" i="2" s="1"/>
  <c r="H226" i="2" s="1"/>
  <c r="I226" i="2" s="1"/>
  <c r="E227" i="2"/>
  <c r="F227" i="2" s="1"/>
  <c r="G227" i="2" s="1"/>
  <c r="H227" i="2" s="1"/>
  <c r="I227" i="2" s="1"/>
  <c r="E228" i="2"/>
  <c r="F228" i="2" s="1"/>
  <c r="G228" i="2" s="1"/>
  <c r="H228" i="2" s="1"/>
  <c r="I228" i="2" s="1"/>
  <c r="E229" i="2"/>
  <c r="F229" i="2" s="1"/>
  <c r="G229" i="2" s="1"/>
  <c r="H229" i="2" s="1"/>
  <c r="I229" i="2" s="1"/>
  <c r="E230" i="2"/>
  <c r="F230" i="2" s="1"/>
  <c r="G230" i="2" s="1"/>
  <c r="H230" i="2" s="1"/>
  <c r="I230" i="2" s="1"/>
  <c r="E231" i="2"/>
  <c r="F231" i="2" s="1"/>
  <c r="G231" i="2" s="1"/>
  <c r="H231" i="2" s="1"/>
  <c r="I231" i="2" s="1"/>
  <c r="E232" i="2"/>
  <c r="F232" i="2" s="1"/>
  <c r="G232" i="2" s="1"/>
  <c r="H232" i="2" s="1"/>
  <c r="I232" i="2" s="1"/>
  <c r="E233" i="2"/>
  <c r="F233" i="2" s="1"/>
  <c r="G233" i="2" s="1"/>
  <c r="H233" i="2" s="1"/>
  <c r="I233" i="2" s="1"/>
  <c r="E234" i="2"/>
  <c r="F234" i="2" s="1"/>
  <c r="G234" i="2" s="1"/>
  <c r="H234" i="2" s="1"/>
  <c r="I234" i="2" s="1"/>
  <c r="E235" i="2"/>
  <c r="F235" i="2" s="1"/>
  <c r="G235" i="2" s="1"/>
  <c r="H235" i="2" s="1"/>
  <c r="I235" i="2" s="1"/>
  <c r="E236" i="2"/>
  <c r="F236" i="2" s="1"/>
  <c r="G236" i="2" s="1"/>
  <c r="H236" i="2" s="1"/>
  <c r="I236" i="2" s="1"/>
  <c r="E237" i="2"/>
  <c r="F237" i="2" s="1"/>
  <c r="G237" i="2" s="1"/>
  <c r="H237" i="2" s="1"/>
  <c r="I237" i="2" s="1"/>
  <c r="E238" i="2"/>
  <c r="F238" i="2" s="1"/>
  <c r="G238" i="2" s="1"/>
  <c r="H238" i="2" s="1"/>
  <c r="I238" i="2" s="1"/>
  <c r="E239" i="2"/>
  <c r="F239" i="2" s="1"/>
  <c r="G239" i="2" s="1"/>
  <c r="H239" i="2" s="1"/>
  <c r="I239" i="2" s="1"/>
  <c r="E240" i="2"/>
  <c r="F240" i="2" s="1"/>
  <c r="G240" i="2" s="1"/>
  <c r="H240" i="2" s="1"/>
  <c r="I240" i="2" s="1"/>
  <c r="E241" i="2"/>
  <c r="F241" i="2" s="1"/>
  <c r="G241" i="2" s="1"/>
  <c r="H241" i="2" s="1"/>
  <c r="I241" i="2" s="1"/>
  <c r="E242" i="2"/>
  <c r="F242" i="2" s="1"/>
  <c r="G242" i="2" s="1"/>
  <c r="H242" i="2" s="1"/>
  <c r="I242" i="2" s="1"/>
  <c r="E243" i="2"/>
  <c r="F243" i="2" s="1"/>
  <c r="G243" i="2" s="1"/>
  <c r="H243" i="2" s="1"/>
  <c r="I243" i="2" s="1"/>
  <c r="E244" i="2"/>
  <c r="F244" i="2" s="1"/>
  <c r="G244" i="2" s="1"/>
  <c r="H244" i="2" s="1"/>
  <c r="I244" i="2" s="1"/>
  <c r="E245" i="2"/>
  <c r="F245" i="2" s="1"/>
  <c r="G245" i="2" s="1"/>
  <c r="H245" i="2" s="1"/>
  <c r="I245" i="2" s="1"/>
  <c r="E246" i="2"/>
  <c r="F246" i="2" s="1"/>
  <c r="G246" i="2" s="1"/>
  <c r="H246" i="2" s="1"/>
  <c r="I246" i="2" s="1"/>
  <c r="E247" i="2"/>
  <c r="F247" i="2" s="1"/>
  <c r="G247" i="2" s="1"/>
  <c r="H247" i="2" s="1"/>
  <c r="I247" i="2" s="1"/>
  <c r="E248" i="2"/>
  <c r="F248" i="2" s="1"/>
  <c r="G248" i="2" s="1"/>
  <c r="H248" i="2" s="1"/>
  <c r="I248" i="2" s="1"/>
  <c r="E249" i="2"/>
  <c r="F249" i="2" s="1"/>
  <c r="G249" i="2" s="1"/>
  <c r="H249" i="2" s="1"/>
  <c r="I249" i="2" s="1"/>
  <c r="E250" i="2"/>
  <c r="F250" i="2" s="1"/>
  <c r="G250" i="2" s="1"/>
  <c r="H250" i="2" s="1"/>
  <c r="I250" i="2" s="1"/>
  <c r="E251" i="2"/>
  <c r="F251" i="2" s="1"/>
  <c r="G251" i="2" s="1"/>
  <c r="H251" i="2" s="1"/>
  <c r="I251" i="2" s="1"/>
  <c r="E252" i="2"/>
  <c r="F252" i="2" s="1"/>
  <c r="G252" i="2" s="1"/>
  <c r="H252" i="2" s="1"/>
  <c r="I252" i="2" s="1"/>
  <c r="E254" i="2"/>
  <c r="F254" i="2" s="1"/>
  <c r="G254" i="2" s="1"/>
  <c r="H254" i="2" s="1"/>
  <c r="I254" i="2" s="1"/>
  <c r="E255" i="2"/>
  <c r="F255" i="2" s="1"/>
  <c r="G255" i="2" s="1"/>
  <c r="H255" i="2" s="1"/>
  <c r="I255" i="2" s="1"/>
  <c r="E256" i="2"/>
  <c r="F256" i="2" s="1"/>
  <c r="G256" i="2" s="1"/>
  <c r="H256" i="2" s="1"/>
  <c r="I256" i="2" s="1"/>
  <c r="E257" i="2"/>
  <c r="F257" i="2" s="1"/>
  <c r="G257" i="2" s="1"/>
  <c r="H257" i="2" s="1"/>
  <c r="I257" i="2" s="1"/>
  <c r="E260" i="2"/>
  <c r="F260" i="2" s="1"/>
  <c r="G260" i="2" s="1"/>
  <c r="H260" i="2" s="1"/>
  <c r="I260" i="2" s="1"/>
  <c r="E261" i="2"/>
  <c r="F261" i="2" s="1"/>
  <c r="G261" i="2" s="1"/>
  <c r="H261" i="2" s="1"/>
  <c r="I261" i="2" s="1"/>
  <c r="E264" i="2"/>
  <c r="F264" i="2" s="1"/>
  <c r="G264" i="2" s="1"/>
  <c r="H264" i="2" s="1"/>
  <c r="I264" i="2" s="1"/>
  <c r="E265" i="2"/>
  <c r="F265" i="2" s="1"/>
  <c r="G265" i="2" s="1"/>
  <c r="H265" i="2" s="1"/>
  <c r="I265" i="2" s="1"/>
  <c r="E266" i="2"/>
  <c r="F266" i="2" s="1"/>
  <c r="G266" i="2" s="1"/>
  <c r="H266" i="2" s="1"/>
  <c r="I266" i="2" s="1"/>
  <c r="E267" i="2"/>
  <c r="F267" i="2" s="1"/>
  <c r="G267" i="2" s="1"/>
  <c r="H267" i="2" s="1"/>
  <c r="I267" i="2" s="1"/>
  <c r="E268" i="2"/>
  <c r="F268" i="2" s="1"/>
  <c r="G268" i="2" s="1"/>
  <c r="H268" i="2" s="1"/>
  <c r="I268" i="2" s="1"/>
  <c r="E269" i="2"/>
  <c r="F269" i="2" s="1"/>
  <c r="G269" i="2" s="1"/>
  <c r="H269" i="2" s="1"/>
  <c r="I269" i="2" s="1"/>
  <c r="E270" i="2"/>
  <c r="F270" i="2" s="1"/>
  <c r="G270" i="2" s="1"/>
  <c r="H270" i="2" s="1"/>
  <c r="I270" i="2" s="1"/>
  <c r="E271" i="2"/>
  <c r="F271" i="2" s="1"/>
  <c r="G271" i="2" s="1"/>
  <c r="H271" i="2" s="1"/>
  <c r="I271" i="2" s="1"/>
  <c r="E272" i="2"/>
  <c r="F272" i="2" s="1"/>
  <c r="G272" i="2" s="1"/>
  <c r="H272" i="2" s="1"/>
  <c r="I272" i="2" s="1"/>
  <c r="E273" i="2"/>
  <c r="F273" i="2" s="1"/>
  <c r="G273" i="2" s="1"/>
  <c r="H273" i="2" s="1"/>
  <c r="I273" i="2" s="1"/>
  <c r="E274" i="2"/>
  <c r="F274" i="2" s="1"/>
  <c r="G274" i="2" s="1"/>
  <c r="H274" i="2" s="1"/>
  <c r="I274" i="2" s="1"/>
  <c r="E275" i="2"/>
  <c r="F275" i="2" s="1"/>
  <c r="G275" i="2" s="1"/>
  <c r="H275" i="2" s="1"/>
  <c r="I275" i="2" s="1"/>
  <c r="E276" i="2"/>
  <c r="F276" i="2" s="1"/>
  <c r="G276" i="2" s="1"/>
  <c r="H276" i="2" s="1"/>
  <c r="I276" i="2" s="1"/>
  <c r="E277" i="2"/>
  <c r="F277" i="2" s="1"/>
  <c r="G277" i="2" s="1"/>
  <c r="H277" i="2" s="1"/>
  <c r="I277" i="2" s="1"/>
  <c r="E278" i="2"/>
  <c r="F278" i="2" s="1"/>
  <c r="G278" i="2" s="1"/>
  <c r="H278" i="2" s="1"/>
  <c r="I278" i="2" s="1"/>
  <c r="E279" i="2"/>
  <c r="F279" i="2" s="1"/>
  <c r="G279" i="2" s="1"/>
  <c r="H279" i="2" s="1"/>
  <c r="I279" i="2" s="1"/>
  <c r="E280" i="2"/>
  <c r="F280" i="2" s="1"/>
  <c r="G280" i="2" s="1"/>
  <c r="H280" i="2" s="1"/>
  <c r="I280" i="2" s="1"/>
  <c r="E281" i="2"/>
  <c r="F281" i="2" s="1"/>
  <c r="G281" i="2" s="1"/>
  <c r="H281" i="2" s="1"/>
  <c r="I281" i="2" s="1"/>
  <c r="E282" i="2"/>
  <c r="F282" i="2" s="1"/>
  <c r="G282" i="2" s="1"/>
  <c r="H282" i="2" s="1"/>
  <c r="I282" i="2" s="1"/>
  <c r="E283" i="2"/>
  <c r="F283" i="2" s="1"/>
  <c r="G283" i="2" s="1"/>
  <c r="H283" i="2" s="1"/>
  <c r="I283" i="2" s="1"/>
  <c r="E284" i="2"/>
  <c r="F284" i="2" s="1"/>
  <c r="G284" i="2" s="1"/>
  <c r="H284" i="2" s="1"/>
  <c r="I284" i="2" s="1"/>
  <c r="E285" i="2"/>
  <c r="F285" i="2" s="1"/>
  <c r="G285" i="2" s="1"/>
  <c r="H285" i="2" s="1"/>
  <c r="I285" i="2" s="1"/>
  <c r="E286" i="2"/>
  <c r="F286" i="2" s="1"/>
  <c r="G286" i="2" s="1"/>
  <c r="H286" i="2" s="1"/>
  <c r="I286" i="2" s="1"/>
  <c r="E287" i="2"/>
  <c r="F287" i="2" s="1"/>
  <c r="G287" i="2" s="1"/>
  <c r="H287" i="2" s="1"/>
  <c r="I287" i="2" s="1"/>
  <c r="E288" i="2"/>
  <c r="F288" i="2" s="1"/>
  <c r="G288" i="2" s="1"/>
  <c r="H288" i="2" s="1"/>
  <c r="I288" i="2" s="1"/>
  <c r="E289" i="2"/>
  <c r="F289" i="2" s="1"/>
  <c r="G289" i="2" s="1"/>
  <c r="H289" i="2" s="1"/>
  <c r="I289" i="2" s="1"/>
  <c r="E290" i="2"/>
  <c r="F290" i="2" s="1"/>
  <c r="G290" i="2" s="1"/>
  <c r="H290" i="2" s="1"/>
  <c r="I290" i="2" s="1"/>
  <c r="E291" i="2"/>
  <c r="F291" i="2" s="1"/>
  <c r="G291" i="2" s="1"/>
  <c r="H291" i="2" s="1"/>
  <c r="I291" i="2" s="1"/>
  <c r="E292" i="2"/>
  <c r="F292" i="2" s="1"/>
  <c r="G292" i="2" s="1"/>
  <c r="H292" i="2" s="1"/>
  <c r="I292" i="2" s="1"/>
  <c r="E293" i="2"/>
  <c r="F293" i="2" s="1"/>
  <c r="G293" i="2" s="1"/>
  <c r="H293" i="2" s="1"/>
  <c r="I293" i="2" s="1"/>
  <c r="E294" i="2"/>
  <c r="F294" i="2" s="1"/>
  <c r="G294" i="2" s="1"/>
  <c r="H294" i="2" s="1"/>
  <c r="I294" i="2" s="1"/>
  <c r="E295" i="2"/>
  <c r="F295" i="2" s="1"/>
  <c r="G295" i="2" s="1"/>
  <c r="H295" i="2" s="1"/>
  <c r="I295" i="2" s="1"/>
  <c r="E296" i="2"/>
  <c r="F296" i="2" s="1"/>
  <c r="G296" i="2" s="1"/>
  <c r="H296" i="2" s="1"/>
  <c r="I296" i="2" s="1"/>
  <c r="E305" i="2"/>
  <c r="F305" i="2" s="1"/>
  <c r="G305" i="2" s="1"/>
  <c r="H305" i="2" s="1"/>
  <c r="I305" i="2" s="1"/>
  <c r="E306" i="2"/>
  <c r="F306" i="2" s="1"/>
  <c r="G306" i="2" s="1"/>
  <c r="H306" i="2" s="1"/>
  <c r="I306" i="2" s="1"/>
  <c r="E307" i="2"/>
  <c r="F307" i="2" s="1"/>
  <c r="G307" i="2" s="1"/>
  <c r="H307" i="2" s="1"/>
  <c r="I307" i="2" s="1"/>
  <c r="E308" i="2"/>
  <c r="F308" i="2" s="1"/>
  <c r="G308" i="2" s="1"/>
  <c r="H308" i="2" s="1"/>
  <c r="I308" i="2" s="1"/>
  <c r="E309" i="2"/>
  <c r="F309" i="2" s="1"/>
  <c r="G309" i="2" s="1"/>
  <c r="H309" i="2" s="1"/>
  <c r="I309" i="2" s="1"/>
  <c r="E310" i="2"/>
  <c r="F310" i="2" s="1"/>
  <c r="G310" i="2" s="1"/>
  <c r="H310" i="2" s="1"/>
  <c r="I310" i="2" s="1"/>
  <c r="E311" i="2"/>
  <c r="F311" i="2" s="1"/>
  <c r="G311" i="2" s="1"/>
  <c r="H311" i="2" s="1"/>
  <c r="I311" i="2" s="1"/>
  <c r="E312" i="2"/>
  <c r="F312" i="2" s="1"/>
  <c r="G312" i="2" s="1"/>
  <c r="H312" i="2" s="1"/>
  <c r="I312" i="2" s="1"/>
  <c r="E313" i="2"/>
  <c r="F313" i="2" s="1"/>
  <c r="G313" i="2" s="1"/>
  <c r="H313" i="2" s="1"/>
  <c r="I313" i="2" s="1"/>
  <c r="E314" i="2"/>
  <c r="F314" i="2" s="1"/>
  <c r="G314" i="2" s="1"/>
  <c r="H314" i="2" s="1"/>
  <c r="I314" i="2" s="1"/>
  <c r="E315" i="2"/>
  <c r="F315" i="2" s="1"/>
  <c r="G315" i="2" s="1"/>
  <c r="H315" i="2" s="1"/>
  <c r="I315" i="2" s="1"/>
  <c r="E316" i="2"/>
  <c r="F316" i="2" s="1"/>
  <c r="G316" i="2" s="1"/>
  <c r="H316" i="2" s="1"/>
  <c r="I316" i="2" s="1"/>
  <c r="E317" i="2"/>
  <c r="F317" i="2" s="1"/>
  <c r="G317" i="2" s="1"/>
  <c r="H317" i="2" s="1"/>
  <c r="I317" i="2" s="1"/>
  <c r="E318" i="2"/>
  <c r="F318" i="2" s="1"/>
  <c r="G318" i="2" s="1"/>
  <c r="H318" i="2" s="1"/>
  <c r="I318" i="2" s="1"/>
  <c r="E319" i="2"/>
  <c r="F319" i="2" s="1"/>
  <c r="G319" i="2" s="1"/>
  <c r="H319" i="2" s="1"/>
  <c r="I319" i="2" s="1"/>
  <c r="E320" i="2"/>
  <c r="F320" i="2" s="1"/>
  <c r="G320" i="2" s="1"/>
  <c r="H320" i="2" s="1"/>
  <c r="I320" i="2" s="1"/>
  <c r="E321" i="2"/>
  <c r="F321" i="2" s="1"/>
  <c r="G321" i="2" s="1"/>
  <c r="H321" i="2" s="1"/>
  <c r="I321" i="2" s="1"/>
  <c r="E322" i="2"/>
  <c r="F322" i="2" s="1"/>
  <c r="G322" i="2" s="1"/>
  <c r="H322" i="2" s="1"/>
  <c r="I322" i="2" s="1"/>
  <c r="E323" i="2"/>
  <c r="F323" i="2" s="1"/>
  <c r="G323" i="2" s="1"/>
  <c r="H323" i="2" s="1"/>
  <c r="I323" i="2" s="1"/>
  <c r="E324" i="2"/>
  <c r="F324" i="2" s="1"/>
  <c r="G324" i="2" s="1"/>
  <c r="H324" i="2" s="1"/>
  <c r="I324" i="2" s="1"/>
  <c r="E325" i="2"/>
  <c r="F325" i="2" s="1"/>
  <c r="G325" i="2" s="1"/>
  <c r="H325" i="2" s="1"/>
  <c r="I325" i="2" s="1"/>
  <c r="E326" i="2"/>
  <c r="F326" i="2" s="1"/>
  <c r="G326" i="2" s="1"/>
  <c r="H326" i="2" s="1"/>
  <c r="I326" i="2" s="1"/>
  <c r="E327" i="2"/>
  <c r="F327" i="2" s="1"/>
  <c r="G327" i="2" s="1"/>
  <c r="H327" i="2" s="1"/>
  <c r="I327" i="2" s="1"/>
  <c r="E328" i="2"/>
  <c r="F328" i="2" s="1"/>
  <c r="G328" i="2" s="1"/>
  <c r="H328" i="2" s="1"/>
  <c r="I328" i="2" s="1"/>
  <c r="E329" i="2"/>
  <c r="F329" i="2" s="1"/>
  <c r="G329" i="2" s="1"/>
  <c r="H329" i="2" s="1"/>
  <c r="I329" i="2" s="1"/>
  <c r="E330" i="2"/>
  <c r="F330" i="2" s="1"/>
  <c r="G330" i="2" s="1"/>
  <c r="H330" i="2" s="1"/>
  <c r="I330" i="2" s="1"/>
  <c r="E331" i="2"/>
  <c r="F331" i="2" s="1"/>
  <c r="G331" i="2" s="1"/>
  <c r="H331" i="2" s="1"/>
  <c r="I331" i="2" s="1"/>
  <c r="E332" i="2"/>
  <c r="F332" i="2" s="1"/>
  <c r="G332" i="2" s="1"/>
  <c r="H332" i="2" s="1"/>
  <c r="I332" i="2" s="1"/>
  <c r="E333" i="2"/>
  <c r="F333" i="2" s="1"/>
  <c r="G333" i="2" s="1"/>
  <c r="H333" i="2" s="1"/>
  <c r="I333" i="2" s="1"/>
  <c r="E334" i="2"/>
  <c r="F334" i="2" s="1"/>
  <c r="G334" i="2" s="1"/>
  <c r="H334" i="2" s="1"/>
  <c r="I334" i="2" s="1"/>
  <c r="E335" i="2"/>
  <c r="F335" i="2" s="1"/>
  <c r="G335" i="2" s="1"/>
  <c r="H335" i="2" s="1"/>
  <c r="I335" i="2" s="1"/>
  <c r="E336" i="2"/>
  <c r="F336" i="2" s="1"/>
  <c r="G336" i="2" s="1"/>
  <c r="H336" i="2" s="1"/>
  <c r="I336" i="2" s="1"/>
  <c r="E337" i="2"/>
  <c r="F337" i="2" s="1"/>
  <c r="G337" i="2" s="1"/>
  <c r="H337" i="2" s="1"/>
  <c r="I337" i="2" s="1"/>
  <c r="E338" i="2"/>
  <c r="F338" i="2" s="1"/>
  <c r="G338" i="2" s="1"/>
  <c r="H338" i="2" s="1"/>
  <c r="I338" i="2" s="1"/>
  <c r="E339" i="2"/>
  <c r="F339" i="2" s="1"/>
  <c r="G339" i="2" s="1"/>
  <c r="H339" i="2" s="1"/>
  <c r="I339" i="2" s="1"/>
  <c r="E340" i="2"/>
  <c r="F340" i="2" s="1"/>
  <c r="G340" i="2" s="1"/>
  <c r="H340" i="2" s="1"/>
  <c r="I340" i="2" s="1"/>
  <c r="E341" i="2"/>
  <c r="F341" i="2" s="1"/>
  <c r="G341" i="2" s="1"/>
  <c r="H341" i="2" s="1"/>
  <c r="I341" i="2" s="1"/>
  <c r="E342" i="2"/>
  <c r="F342" i="2" s="1"/>
  <c r="G342" i="2" s="1"/>
  <c r="H342" i="2" s="1"/>
  <c r="I342" i="2" s="1"/>
  <c r="E343" i="2"/>
  <c r="F343" i="2" s="1"/>
  <c r="G343" i="2" s="1"/>
  <c r="H343" i="2" s="1"/>
  <c r="I343" i="2" s="1"/>
  <c r="E344" i="2"/>
  <c r="F344" i="2" s="1"/>
  <c r="G344" i="2" s="1"/>
  <c r="H344" i="2" s="1"/>
  <c r="I344" i="2" s="1"/>
  <c r="E345" i="2"/>
  <c r="F345" i="2" s="1"/>
  <c r="G345" i="2" s="1"/>
  <c r="H345" i="2" s="1"/>
  <c r="I345" i="2" s="1"/>
  <c r="E346" i="2"/>
  <c r="F346" i="2" s="1"/>
  <c r="G346" i="2" s="1"/>
  <c r="H346" i="2" s="1"/>
  <c r="I346" i="2" s="1"/>
  <c r="E347" i="2"/>
  <c r="F347" i="2" s="1"/>
  <c r="G347" i="2" s="1"/>
  <c r="H347" i="2" s="1"/>
  <c r="I347" i="2" s="1"/>
  <c r="E348" i="2"/>
  <c r="E349" i="2"/>
  <c r="F349" i="2" s="1"/>
  <c r="G349" i="2" s="1"/>
  <c r="H349" i="2" s="1"/>
  <c r="I349" i="2" s="1"/>
  <c r="E350" i="2"/>
  <c r="F350" i="2" s="1"/>
  <c r="G350" i="2" s="1"/>
  <c r="H350" i="2" s="1"/>
  <c r="I350" i="2" s="1"/>
  <c r="E351" i="2"/>
  <c r="F351" i="2" s="1"/>
  <c r="G351" i="2" s="1"/>
  <c r="H351" i="2" s="1"/>
  <c r="I351" i="2" s="1"/>
  <c r="E352" i="2"/>
  <c r="F352" i="2" s="1"/>
  <c r="G352" i="2" s="1"/>
  <c r="H352" i="2" s="1"/>
  <c r="I352" i="2" s="1"/>
  <c r="E353" i="2"/>
  <c r="F353" i="2" s="1"/>
  <c r="G353" i="2" s="1"/>
  <c r="H353" i="2" s="1"/>
  <c r="I353" i="2" s="1"/>
  <c r="E354" i="2"/>
  <c r="F354" i="2" s="1"/>
  <c r="G354" i="2" s="1"/>
  <c r="H354" i="2" s="1"/>
  <c r="I354" i="2" s="1"/>
  <c r="E355" i="2"/>
  <c r="F355" i="2" s="1"/>
  <c r="G355" i="2" s="1"/>
  <c r="H355" i="2" s="1"/>
  <c r="I355" i="2" s="1"/>
  <c r="E356" i="2"/>
  <c r="F356" i="2" s="1"/>
  <c r="G356" i="2" s="1"/>
  <c r="H356" i="2" s="1"/>
  <c r="I356" i="2" s="1"/>
  <c r="E357" i="2"/>
  <c r="F357" i="2" s="1"/>
  <c r="G357" i="2" s="1"/>
  <c r="H357" i="2" s="1"/>
  <c r="I357" i="2" s="1"/>
  <c r="E358" i="2"/>
  <c r="F358" i="2" s="1"/>
  <c r="G358" i="2" s="1"/>
  <c r="H358" i="2" s="1"/>
  <c r="I358" i="2" s="1"/>
  <c r="E359" i="2"/>
  <c r="F359" i="2" s="1"/>
  <c r="G359" i="2" s="1"/>
  <c r="H359" i="2" s="1"/>
  <c r="I359" i="2" s="1"/>
  <c r="E360" i="2"/>
  <c r="F360" i="2" s="1"/>
  <c r="G360" i="2" s="1"/>
  <c r="H360" i="2" s="1"/>
  <c r="I360" i="2" s="1"/>
  <c r="E361" i="2"/>
  <c r="F361" i="2" s="1"/>
  <c r="G361" i="2" s="1"/>
  <c r="H361" i="2" s="1"/>
  <c r="I361" i="2" s="1"/>
  <c r="E362" i="2"/>
  <c r="F362" i="2" s="1"/>
  <c r="G362" i="2" s="1"/>
  <c r="H362" i="2" s="1"/>
  <c r="I362" i="2" s="1"/>
  <c r="E363" i="2"/>
  <c r="F363" i="2" s="1"/>
  <c r="G363" i="2" s="1"/>
  <c r="H363" i="2" s="1"/>
  <c r="I363" i="2" s="1"/>
  <c r="E364" i="2"/>
  <c r="F364" i="2" s="1"/>
  <c r="G364" i="2" s="1"/>
  <c r="H364" i="2" s="1"/>
  <c r="I364" i="2" s="1"/>
  <c r="E365" i="2"/>
  <c r="F365" i="2" s="1"/>
  <c r="G365" i="2" s="1"/>
  <c r="H365" i="2" s="1"/>
  <c r="I365" i="2" s="1"/>
  <c r="E366" i="2"/>
  <c r="F366" i="2" s="1"/>
  <c r="G366" i="2" s="1"/>
  <c r="H366" i="2" s="1"/>
  <c r="I366" i="2" s="1"/>
  <c r="E367" i="2"/>
  <c r="F367" i="2" s="1"/>
  <c r="G367" i="2" s="1"/>
  <c r="H367" i="2" s="1"/>
  <c r="I367" i="2" s="1"/>
  <c r="E368" i="2"/>
  <c r="F368" i="2" s="1"/>
  <c r="G368" i="2" s="1"/>
  <c r="H368" i="2" s="1"/>
  <c r="I368" i="2" s="1"/>
  <c r="E369" i="2"/>
  <c r="F369" i="2" s="1"/>
  <c r="G369" i="2" s="1"/>
  <c r="H369" i="2" s="1"/>
  <c r="I369" i="2" s="1"/>
  <c r="E370" i="2"/>
  <c r="F370" i="2" s="1"/>
  <c r="G370" i="2" s="1"/>
  <c r="H370" i="2" s="1"/>
  <c r="I370" i="2" s="1"/>
  <c r="E371" i="2"/>
  <c r="F371" i="2" s="1"/>
  <c r="G371" i="2" s="1"/>
  <c r="H371" i="2" s="1"/>
  <c r="I371" i="2" s="1"/>
  <c r="E372" i="2"/>
  <c r="F372" i="2" s="1"/>
  <c r="G372" i="2" s="1"/>
  <c r="H372" i="2" s="1"/>
  <c r="I372" i="2" s="1"/>
  <c r="E373" i="2"/>
  <c r="E374" i="2"/>
  <c r="F374" i="2" s="1"/>
  <c r="G374" i="2" s="1"/>
  <c r="H374" i="2" s="1"/>
  <c r="I374" i="2" s="1"/>
  <c r="E375" i="2"/>
  <c r="F375" i="2" s="1"/>
  <c r="G375" i="2" s="1"/>
  <c r="H375" i="2" s="1"/>
  <c r="I375" i="2" s="1"/>
  <c r="E376" i="2"/>
  <c r="F376" i="2" s="1"/>
  <c r="G376" i="2" s="1"/>
  <c r="H376" i="2" s="1"/>
  <c r="I376" i="2" s="1"/>
  <c r="E377" i="2"/>
  <c r="F377" i="2" s="1"/>
  <c r="G377" i="2" s="1"/>
  <c r="H377" i="2" s="1"/>
  <c r="I377" i="2" s="1"/>
  <c r="E378" i="2"/>
  <c r="E379" i="2"/>
  <c r="F379" i="2" s="1"/>
  <c r="G379" i="2" s="1"/>
  <c r="H379" i="2" s="1"/>
  <c r="I379" i="2" s="1"/>
  <c r="E380" i="2"/>
  <c r="F380" i="2" s="1"/>
  <c r="G380" i="2" s="1"/>
  <c r="H380" i="2" s="1"/>
  <c r="I380" i="2" s="1"/>
  <c r="E381" i="2"/>
  <c r="F381" i="2" s="1"/>
  <c r="G381" i="2" s="1"/>
  <c r="H381" i="2" s="1"/>
  <c r="I381" i="2" s="1"/>
  <c r="E382" i="2"/>
  <c r="F382" i="2" s="1"/>
  <c r="G382" i="2" s="1"/>
  <c r="H382" i="2" s="1"/>
  <c r="I382" i="2" s="1"/>
  <c r="E383" i="2"/>
  <c r="F383" i="2" s="1"/>
  <c r="G383" i="2" s="1"/>
  <c r="H383" i="2" s="1"/>
  <c r="I383" i="2" s="1"/>
  <c r="E384" i="2"/>
  <c r="F384" i="2" s="1"/>
  <c r="G384" i="2" s="1"/>
  <c r="H384" i="2" s="1"/>
  <c r="I384" i="2" s="1"/>
  <c r="E385" i="2"/>
  <c r="F385" i="2" s="1"/>
  <c r="G385" i="2" s="1"/>
  <c r="H385" i="2" s="1"/>
  <c r="I385" i="2" s="1"/>
  <c r="E386" i="2"/>
  <c r="F386" i="2" s="1"/>
  <c r="G386" i="2" s="1"/>
  <c r="H386" i="2" s="1"/>
  <c r="I386" i="2" s="1"/>
  <c r="E387" i="2"/>
  <c r="F387" i="2" s="1"/>
  <c r="G387" i="2" s="1"/>
  <c r="H387" i="2" s="1"/>
  <c r="I387" i="2" s="1"/>
  <c r="E388" i="2"/>
  <c r="F388" i="2" s="1"/>
  <c r="G388" i="2" s="1"/>
  <c r="H388" i="2" s="1"/>
  <c r="I388" i="2" s="1"/>
  <c r="E389" i="2"/>
  <c r="F389" i="2" s="1"/>
  <c r="G389" i="2" s="1"/>
  <c r="H389" i="2" s="1"/>
  <c r="I389" i="2" s="1"/>
  <c r="E390" i="2"/>
  <c r="F390" i="2" s="1"/>
  <c r="G390" i="2" s="1"/>
  <c r="H390" i="2" s="1"/>
  <c r="I390" i="2" s="1"/>
  <c r="E391" i="2"/>
  <c r="F391" i="2" s="1"/>
  <c r="G391" i="2" s="1"/>
  <c r="H391" i="2" s="1"/>
  <c r="I391" i="2" s="1"/>
  <c r="E392" i="2"/>
  <c r="F392" i="2" s="1"/>
  <c r="G392" i="2" s="1"/>
  <c r="H392" i="2" s="1"/>
  <c r="I392" i="2" s="1"/>
  <c r="E393" i="2"/>
  <c r="F393" i="2" s="1"/>
  <c r="G393" i="2" s="1"/>
  <c r="H393" i="2" s="1"/>
  <c r="I393" i="2" s="1"/>
  <c r="E394" i="2"/>
  <c r="F394" i="2" s="1"/>
  <c r="G394" i="2" s="1"/>
  <c r="H394" i="2" s="1"/>
  <c r="I394" i="2" s="1"/>
  <c r="E395" i="2"/>
  <c r="F395" i="2" s="1"/>
  <c r="G395" i="2" s="1"/>
  <c r="H395" i="2" s="1"/>
  <c r="I395" i="2" s="1"/>
  <c r="E396" i="2"/>
  <c r="F396" i="2" s="1"/>
  <c r="G396" i="2" s="1"/>
  <c r="H396" i="2" s="1"/>
  <c r="I396" i="2" s="1"/>
  <c r="E397" i="2"/>
  <c r="F397" i="2" s="1"/>
  <c r="G397" i="2" s="1"/>
  <c r="H397" i="2" s="1"/>
  <c r="I397" i="2" s="1"/>
  <c r="E398" i="2"/>
  <c r="F398" i="2" s="1"/>
  <c r="G398" i="2" s="1"/>
  <c r="H398" i="2" s="1"/>
  <c r="I398" i="2" s="1"/>
  <c r="E399" i="2"/>
  <c r="F399" i="2" s="1"/>
  <c r="G399" i="2" s="1"/>
  <c r="H399" i="2" s="1"/>
  <c r="I399" i="2" s="1"/>
  <c r="E400" i="2"/>
  <c r="F400" i="2" s="1"/>
  <c r="G400" i="2" s="1"/>
  <c r="H400" i="2" s="1"/>
  <c r="I400" i="2" s="1"/>
  <c r="E401" i="2"/>
  <c r="F401" i="2" s="1"/>
  <c r="G401" i="2" s="1"/>
  <c r="H401" i="2" s="1"/>
  <c r="I401" i="2" s="1"/>
  <c r="E402" i="2"/>
  <c r="F402" i="2" s="1"/>
  <c r="G402" i="2" s="1"/>
  <c r="H402" i="2" s="1"/>
  <c r="I402" i="2" s="1"/>
  <c r="E403" i="2"/>
  <c r="F403" i="2" s="1"/>
  <c r="G403" i="2" s="1"/>
  <c r="H403" i="2" s="1"/>
  <c r="I403" i="2" s="1"/>
  <c r="E404" i="2"/>
  <c r="F404" i="2" s="1"/>
  <c r="G404" i="2" s="1"/>
  <c r="H404" i="2" s="1"/>
  <c r="I404" i="2" s="1"/>
  <c r="E405" i="2"/>
  <c r="F405" i="2" s="1"/>
  <c r="G405" i="2" s="1"/>
  <c r="H405" i="2" s="1"/>
  <c r="I405" i="2" s="1"/>
  <c r="E406" i="2"/>
  <c r="E407" i="2"/>
  <c r="E408" i="2"/>
  <c r="E409" i="2"/>
  <c r="E410" i="2"/>
  <c r="F410" i="2" s="1"/>
  <c r="G410" i="2" s="1"/>
  <c r="H410" i="2" s="1"/>
  <c r="I410" i="2" s="1"/>
  <c r="E411" i="2"/>
  <c r="F411" i="2" s="1"/>
  <c r="G411" i="2" s="1"/>
  <c r="H411" i="2" s="1"/>
  <c r="I411" i="2" s="1"/>
  <c r="E412" i="2"/>
  <c r="F412" i="2" s="1"/>
  <c r="G412" i="2" s="1"/>
  <c r="H412" i="2" s="1"/>
  <c r="I412" i="2" s="1"/>
  <c r="E413" i="2"/>
  <c r="F413" i="2" s="1"/>
  <c r="G413" i="2" s="1"/>
  <c r="H413" i="2" s="1"/>
  <c r="I413" i="2" s="1"/>
  <c r="E414" i="2"/>
  <c r="F414" i="2" s="1"/>
  <c r="G414" i="2" s="1"/>
  <c r="H414" i="2" s="1"/>
  <c r="I414" i="2" s="1"/>
  <c r="E415" i="2"/>
  <c r="F415" i="2" s="1"/>
  <c r="G415" i="2" s="1"/>
  <c r="H415" i="2" s="1"/>
  <c r="I415" i="2" s="1"/>
  <c r="E416" i="2"/>
  <c r="F416" i="2" s="1"/>
  <c r="G416" i="2" s="1"/>
  <c r="H416" i="2" s="1"/>
  <c r="I416" i="2" s="1"/>
  <c r="E417" i="2"/>
  <c r="F417" i="2" s="1"/>
  <c r="G417" i="2" s="1"/>
  <c r="H417" i="2" s="1"/>
  <c r="I417" i="2" s="1"/>
  <c r="E418" i="2"/>
  <c r="F418" i="2" s="1"/>
  <c r="G418" i="2" s="1"/>
  <c r="H418" i="2" s="1"/>
  <c r="I418" i="2" s="1"/>
  <c r="E419" i="2"/>
  <c r="F419" i="2" s="1"/>
  <c r="G419" i="2" s="1"/>
  <c r="H419" i="2" s="1"/>
  <c r="I419" i="2" s="1"/>
  <c r="E420" i="2"/>
  <c r="F420" i="2" s="1"/>
  <c r="G420" i="2" s="1"/>
  <c r="H420" i="2" s="1"/>
  <c r="I420" i="2" s="1"/>
  <c r="E421" i="2"/>
  <c r="F421" i="2" s="1"/>
  <c r="G421" i="2" s="1"/>
  <c r="H421" i="2" s="1"/>
  <c r="I421" i="2" s="1"/>
  <c r="E422" i="2"/>
  <c r="F422" i="2" s="1"/>
  <c r="G422" i="2" s="1"/>
  <c r="H422" i="2" s="1"/>
  <c r="I422" i="2" s="1"/>
  <c r="E423" i="2"/>
  <c r="F423" i="2" s="1"/>
  <c r="G423" i="2" s="1"/>
  <c r="H423" i="2" s="1"/>
  <c r="I423" i="2" s="1"/>
  <c r="E424" i="2"/>
  <c r="F424" i="2" s="1"/>
  <c r="G424" i="2" s="1"/>
  <c r="H424" i="2" s="1"/>
  <c r="I424" i="2" s="1"/>
  <c r="E425" i="2"/>
  <c r="F425" i="2" s="1"/>
  <c r="G425" i="2" s="1"/>
  <c r="H425" i="2" s="1"/>
  <c r="I425" i="2" s="1"/>
  <c r="E426" i="2"/>
  <c r="F426" i="2" s="1"/>
  <c r="G426" i="2" s="1"/>
  <c r="H426" i="2" s="1"/>
  <c r="I426" i="2" s="1"/>
  <c r="E427" i="2"/>
  <c r="F427" i="2" s="1"/>
  <c r="G427" i="2" s="1"/>
  <c r="H427" i="2" s="1"/>
  <c r="I427" i="2" s="1"/>
  <c r="E428" i="2"/>
  <c r="F428" i="2" s="1"/>
  <c r="G428" i="2" s="1"/>
  <c r="H428" i="2" s="1"/>
  <c r="I428" i="2" s="1"/>
  <c r="E429" i="2"/>
  <c r="F429" i="2" s="1"/>
  <c r="G429" i="2" s="1"/>
  <c r="H429" i="2" s="1"/>
  <c r="I429" i="2" s="1"/>
  <c r="E430" i="2"/>
  <c r="F430" i="2" s="1"/>
  <c r="G430" i="2" s="1"/>
  <c r="H430" i="2" s="1"/>
  <c r="I430" i="2" s="1"/>
  <c r="E431" i="2"/>
  <c r="F431" i="2" s="1"/>
  <c r="G431" i="2" s="1"/>
  <c r="H431" i="2" s="1"/>
  <c r="I431" i="2" s="1"/>
  <c r="E432" i="2"/>
  <c r="F432" i="2" s="1"/>
  <c r="G432" i="2" s="1"/>
  <c r="H432" i="2" s="1"/>
  <c r="I432" i="2" s="1"/>
  <c r="E433" i="2"/>
  <c r="F433" i="2" s="1"/>
  <c r="G433" i="2" s="1"/>
  <c r="H433" i="2" s="1"/>
  <c r="I433" i="2" s="1"/>
  <c r="E434" i="2"/>
  <c r="F434" i="2" s="1"/>
  <c r="G434" i="2" s="1"/>
  <c r="H434" i="2" s="1"/>
  <c r="I434" i="2" s="1"/>
  <c r="E435" i="2"/>
  <c r="F435" i="2" s="1"/>
  <c r="G435" i="2" s="1"/>
  <c r="H435" i="2" s="1"/>
  <c r="I435" i="2" s="1"/>
  <c r="E436" i="2"/>
  <c r="F436" i="2" s="1"/>
  <c r="G436" i="2" s="1"/>
  <c r="H436" i="2" s="1"/>
  <c r="I436" i="2" s="1"/>
  <c r="E437" i="2"/>
  <c r="F437" i="2" s="1"/>
  <c r="G437" i="2" s="1"/>
  <c r="H437" i="2" s="1"/>
  <c r="I437" i="2" s="1"/>
  <c r="E438" i="2"/>
  <c r="F438" i="2" s="1"/>
  <c r="G438" i="2" s="1"/>
  <c r="H438" i="2" s="1"/>
  <c r="I438" i="2" s="1"/>
  <c r="E439" i="2"/>
  <c r="F439" i="2" s="1"/>
  <c r="G439" i="2" s="1"/>
  <c r="H439" i="2" s="1"/>
  <c r="I439" i="2" s="1"/>
  <c r="E440" i="2"/>
  <c r="E441" i="2"/>
  <c r="F441" i="2" s="1"/>
  <c r="G441" i="2" s="1"/>
  <c r="H441" i="2" s="1"/>
  <c r="I441" i="2" s="1"/>
  <c r="E442" i="2"/>
  <c r="F442" i="2" s="1"/>
  <c r="G442" i="2" s="1"/>
  <c r="H442" i="2" s="1"/>
  <c r="I442" i="2" s="1"/>
  <c r="E443" i="2"/>
  <c r="F443" i="2" s="1"/>
  <c r="G443" i="2" s="1"/>
  <c r="H443" i="2" s="1"/>
  <c r="I443" i="2" s="1"/>
  <c r="E444" i="2"/>
  <c r="F444" i="2" s="1"/>
  <c r="G444" i="2" s="1"/>
  <c r="H444" i="2" s="1"/>
  <c r="I444" i="2" s="1"/>
  <c r="E445" i="2"/>
  <c r="F445" i="2" s="1"/>
  <c r="G445" i="2" s="1"/>
  <c r="H445" i="2" s="1"/>
  <c r="I445" i="2" s="1"/>
  <c r="E446" i="2"/>
  <c r="F446" i="2" s="1"/>
  <c r="G446" i="2" s="1"/>
  <c r="H446" i="2" s="1"/>
  <c r="I446" i="2" s="1"/>
  <c r="E447" i="2"/>
  <c r="F447" i="2" s="1"/>
  <c r="G447" i="2" s="1"/>
  <c r="H447" i="2" s="1"/>
  <c r="I447" i="2" s="1"/>
  <c r="E448" i="2"/>
  <c r="F448" i="2" s="1"/>
  <c r="G448" i="2" s="1"/>
  <c r="H448" i="2" s="1"/>
  <c r="I448" i="2" s="1"/>
  <c r="E449" i="2"/>
  <c r="F449" i="2" s="1"/>
  <c r="G449" i="2" s="1"/>
  <c r="H449" i="2" s="1"/>
  <c r="I449" i="2" s="1"/>
  <c r="E450" i="2"/>
  <c r="F450" i="2" s="1"/>
  <c r="G450" i="2" s="1"/>
  <c r="H450" i="2" s="1"/>
  <c r="I450" i="2" s="1"/>
  <c r="E451" i="2"/>
  <c r="F451" i="2" s="1"/>
  <c r="G451" i="2" s="1"/>
  <c r="H451" i="2" s="1"/>
  <c r="I451" i="2" s="1"/>
  <c r="E452" i="2"/>
  <c r="F452" i="2" s="1"/>
  <c r="G452" i="2" s="1"/>
  <c r="H452" i="2" s="1"/>
  <c r="I452" i="2" s="1"/>
  <c r="E453" i="2"/>
  <c r="F453" i="2" s="1"/>
  <c r="G453" i="2" s="1"/>
  <c r="H453" i="2" s="1"/>
  <c r="I453" i="2" s="1"/>
  <c r="E454" i="2"/>
  <c r="F454" i="2" s="1"/>
  <c r="G454" i="2" s="1"/>
  <c r="H454" i="2" s="1"/>
  <c r="I454" i="2" s="1"/>
  <c r="E455" i="2"/>
  <c r="F455" i="2" s="1"/>
  <c r="G455" i="2" s="1"/>
  <c r="H455" i="2" s="1"/>
  <c r="I455" i="2" s="1"/>
  <c r="E456" i="2"/>
  <c r="F456" i="2" s="1"/>
  <c r="G456" i="2" s="1"/>
  <c r="H456" i="2" s="1"/>
  <c r="I456" i="2" s="1"/>
  <c r="E457" i="2"/>
  <c r="F457" i="2" s="1"/>
  <c r="G457" i="2" s="1"/>
  <c r="H457" i="2" s="1"/>
  <c r="I457" i="2" s="1"/>
  <c r="E458" i="2"/>
  <c r="F458" i="2" s="1"/>
  <c r="G458" i="2" s="1"/>
  <c r="H458" i="2" s="1"/>
  <c r="I458" i="2" s="1"/>
  <c r="E459" i="2"/>
  <c r="F459" i="2" s="1"/>
  <c r="G459" i="2" s="1"/>
  <c r="H459" i="2" s="1"/>
  <c r="I459" i="2" s="1"/>
  <c r="E460" i="2"/>
  <c r="F460" i="2" s="1"/>
  <c r="G460" i="2" s="1"/>
  <c r="H460" i="2" s="1"/>
  <c r="I460" i="2" s="1"/>
  <c r="E461" i="2"/>
  <c r="E462" i="2"/>
  <c r="F462" i="2" s="1"/>
  <c r="G462" i="2" s="1"/>
  <c r="H462" i="2" s="1"/>
  <c r="I462" i="2" s="1"/>
  <c r="E463" i="2"/>
  <c r="F463" i="2" s="1"/>
  <c r="G463" i="2" s="1"/>
  <c r="H463" i="2" s="1"/>
  <c r="I463" i="2" s="1"/>
  <c r="E464" i="2"/>
  <c r="E465" i="2"/>
  <c r="F465" i="2" s="1"/>
  <c r="G465" i="2" s="1"/>
  <c r="H465" i="2" s="1"/>
  <c r="I465" i="2" s="1"/>
  <c r="E466" i="2"/>
  <c r="E468" i="2"/>
  <c r="F468" i="2" s="1"/>
  <c r="G468" i="2" s="1"/>
  <c r="H468" i="2" s="1"/>
  <c r="I468" i="2" s="1"/>
  <c r="E469" i="2"/>
  <c r="F469" i="2" s="1"/>
  <c r="G469" i="2" s="1"/>
  <c r="H469" i="2" s="1"/>
  <c r="I469" i="2" s="1"/>
  <c r="E470" i="2"/>
  <c r="F470" i="2" s="1"/>
  <c r="G470" i="2" s="1"/>
  <c r="H470" i="2" s="1"/>
  <c r="I470" i="2" s="1"/>
  <c r="E471" i="2"/>
  <c r="F471" i="2" s="1"/>
  <c r="G471" i="2" s="1"/>
  <c r="H471" i="2" s="1"/>
  <c r="I471" i="2" s="1"/>
  <c r="E472" i="2"/>
  <c r="F472" i="2" s="1"/>
  <c r="G472" i="2" s="1"/>
  <c r="H472" i="2" s="1"/>
  <c r="I472" i="2" s="1"/>
  <c r="E473" i="2"/>
  <c r="F473" i="2" s="1"/>
  <c r="G473" i="2" s="1"/>
  <c r="H473" i="2" s="1"/>
  <c r="I473" i="2" s="1"/>
  <c r="E474" i="2"/>
  <c r="F474" i="2" s="1"/>
  <c r="G474" i="2" s="1"/>
  <c r="H474" i="2" s="1"/>
  <c r="I474" i="2" s="1"/>
  <c r="E475" i="2"/>
  <c r="F475" i="2" s="1"/>
  <c r="G475" i="2" s="1"/>
  <c r="H475" i="2" s="1"/>
  <c r="I475" i="2" s="1"/>
  <c r="E476" i="2"/>
  <c r="F476" i="2" s="1"/>
  <c r="G476" i="2" s="1"/>
  <c r="H476" i="2" s="1"/>
  <c r="I476" i="2" s="1"/>
  <c r="E477" i="2"/>
  <c r="F477" i="2" s="1"/>
  <c r="G477" i="2" s="1"/>
  <c r="H477" i="2" s="1"/>
  <c r="I477" i="2" s="1"/>
  <c r="E478" i="2"/>
  <c r="F478" i="2" s="1"/>
  <c r="G478" i="2" s="1"/>
  <c r="H478" i="2" s="1"/>
  <c r="I478" i="2" s="1"/>
  <c r="E479" i="2"/>
  <c r="F479" i="2" s="1"/>
  <c r="G479" i="2" s="1"/>
  <c r="H479" i="2" s="1"/>
  <c r="I479" i="2" s="1"/>
  <c r="E480" i="2"/>
  <c r="F480" i="2" s="1"/>
  <c r="G480" i="2" s="1"/>
  <c r="H480" i="2" s="1"/>
  <c r="I480" i="2" s="1"/>
  <c r="E481" i="2"/>
  <c r="F481" i="2" s="1"/>
  <c r="G481" i="2" s="1"/>
  <c r="H481" i="2" s="1"/>
  <c r="I481" i="2" s="1"/>
  <c r="E482" i="2"/>
  <c r="F482" i="2" s="1"/>
  <c r="G482" i="2" s="1"/>
  <c r="H482" i="2" s="1"/>
  <c r="I482" i="2" s="1"/>
  <c r="E483" i="2"/>
  <c r="F483" i="2" s="1"/>
  <c r="G483" i="2" s="1"/>
  <c r="H483" i="2" s="1"/>
  <c r="I483" i="2" s="1"/>
  <c r="E484" i="2"/>
  <c r="F484" i="2" s="1"/>
  <c r="G484" i="2" s="1"/>
  <c r="H484" i="2" s="1"/>
  <c r="I484" i="2" s="1"/>
  <c r="E485" i="2"/>
  <c r="F485" i="2" s="1"/>
  <c r="G485" i="2" s="1"/>
  <c r="H485" i="2" s="1"/>
  <c r="I485" i="2" s="1"/>
  <c r="E486" i="2"/>
  <c r="F486" i="2" s="1"/>
  <c r="G486" i="2" s="1"/>
  <c r="H486" i="2" s="1"/>
  <c r="I486" i="2" s="1"/>
  <c r="E487" i="2"/>
  <c r="F487" i="2" s="1"/>
  <c r="G487" i="2" s="1"/>
  <c r="H487" i="2" s="1"/>
  <c r="I487" i="2" s="1"/>
  <c r="E488" i="2"/>
  <c r="F488" i="2" s="1"/>
  <c r="G488" i="2" s="1"/>
  <c r="H488" i="2" s="1"/>
  <c r="I488" i="2" s="1"/>
  <c r="E489" i="2"/>
  <c r="F489" i="2" s="1"/>
  <c r="G489" i="2" s="1"/>
  <c r="H489" i="2" s="1"/>
  <c r="I489" i="2" s="1"/>
  <c r="E490" i="2"/>
  <c r="F490" i="2" s="1"/>
  <c r="G490" i="2" s="1"/>
  <c r="H490" i="2" s="1"/>
  <c r="I490" i="2" s="1"/>
  <c r="E491" i="2"/>
  <c r="F491" i="2" s="1"/>
  <c r="G491" i="2" s="1"/>
  <c r="H491" i="2" s="1"/>
  <c r="I491" i="2" s="1"/>
  <c r="E492" i="2"/>
  <c r="F492" i="2" s="1"/>
  <c r="G492" i="2" s="1"/>
  <c r="H492" i="2" s="1"/>
  <c r="I492" i="2" s="1"/>
  <c r="E493" i="2"/>
  <c r="F493" i="2" s="1"/>
  <c r="G493" i="2" s="1"/>
  <c r="H493" i="2" s="1"/>
  <c r="I493" i="2" s="1"/>
  <c r="E494" i="2"/>
  <c r="F494" i="2" s="1"/>
  <c r="G494" i="2" s="1"/>
  <c r="H494" i="2" s="1"/>
  <c r="I494" i="2" s="1"/>
  <c r="E495" i="2"/>
  <c r="F495" i="2" s="1"/>
  <c r="G495" i="2" s="1"/>
  <c r="H495" i="2" s="1"/>
  <c r="I495" i="2" s="1"/>
  <c r="E496" i="2"/>
  <c r="F496" i="2" s="1"/>
  <c r="G496" i="2" s="1"/>
  <c r="H496" i="2" s="1"/>
  <c r="I496" i="2" s="1"/>
  <c r="E497" i="2"/>
  <c r="F497" i="2" s="1"/>
  <c r="G497" i="2" s="1"/>
  <c r="H497" i="2" s="1"/>
  <c r="I497" i="2" s="1"/>
  <c r="E498" i="2"/>
  <c r="F498" i="2" s="1"/>
  <c r="G498" i="2" s="1"/>
  <c r="H498" i="2" s="1"/>
  <c r="I498" i="2" s="1"/>
  <c r="E499" i="2"/>
  <c r="F499" i="2" s="1"/>
  <c r="G499" i="2" s="1"/>
  <c r="H499" i="2" s="1"/>
  <c r="I499" i="2" s="1"/>
  <c r="E500" i="2"/>
  <c r="F500" i="2" s="1"/>
  <c r="G500" i="2" s="1"/>
  <c r="H500" i="2" s="1"/>
  <c r="I500" i="2" s="1"/>
  <c r="E501" i="2"/>
  <c r="F501" i="2" s="1"/>
  <c r="G501" i="2" s="1"/>
  <c r="H501" i="2" s="1"/>
  <c r="I501" i="2" s="1"/>
  <c r="E502" i="2"/>
  <c r="F502" i="2" s="1"/>
  <c r="G502" i="2" s="1"/>
  <c r="H502" i="2" s="1"/>
  <c r="I502" i="2" s="1"/>
  <c r="E503" i="2"/>
  <c r="F503" i="2" s="1"/>
  <c r="G503" i="2" s="1"/>
  <c r="H503" i="2" s="1"/>
  <c r="I503" i="2" s="1"/>
  <c r="E504" i="2"/>
  <c r="F504" i="2" s="1"/>
  <c r="G504" i="2" s="1"/>
  <c r="H504" i="2" s="1"/>
  <c r="I504" i="2" s="1"/>
  <c r="E505" i="2"/>
  <c r="F505" i="2" s="1"/>
  <c r="G505" i="2" s="1"/>
  <c r="H505" i="2" s="1"/>
  <c r="I505" i="2" s="1"/>
  <c r="E506" i="2"/>
  <c r="F506" i="2" s="1"/>
  <c r="G506" i="2" s="1"/>
  <c r="H506" i="2" s="1"/>
  <c r="I506" i="2" s="1"/>
  <c r="E507" i="2"/>
  <c r="F507" i="2" s="1"/>
  <c r="G507" i="2" s="1"/>
  <c r="H507" i="2" s="1"/>
  <c r="I507" i="2" s="1"/>
  <c r="E508" i="2"/>
  <c r="F508" i="2" s="1"/>
  <c r="G508" i="2" s="1"/>
  <c r="H508" i="2" s="1"/>
  <c r="I508" i="2" s="1"/>
  <c r="E509" i="2"/>
  <c r="F509" i="2" s="1"/>
  <c r="G509" i="2" s="1"/>
  <c r="H509" i="2" s="1"/>
  <c r="I509" i="2" s="1"/>
  <c r="E510" i="2"/>
  <c r="F510" i="2" s="1"/>
  <c r="G510" i="2" s="1"/>
  <c r="H510" i="2" s="1"/>
  <c r="I510" i="2" s="1"/>
  <c r="E511" i="2"/>
  <c r="F511" i="2" s="1"/>
  <c r="G511" i="2" s="1"/>
  <c r="H511" i="2" s="1"/>
  <c r="I511" i="2" s="1"/>
  <c r="E512" i="2"/>
  <c r="F512" i="2" s="1"/>
  <c r="G512" i="2" s="1"/>
  <c r="H512" i="2" s="1"/>
  <c r="I512" i="2" s="1"/>
  <c r="E513" i="2"/>
  <c r="F513" i="2" s="1"/>
  <c r="G513" i="2" s="1"/>
  <c r="H513" i="2" s="1"/>
  <c r="I513" i="2" s="1"/>
  <c r="E514" i="2"/>
  <c r="F514" i="2" s="1"/>
  <c r="G514" i="2" s="1"/>
  <c r="H514" i="2" s="1"/>
  <c r="I514" i="2" s="1"/>
  <c r="E515" i="2"/>
  <c r="F515" i="2" s="1"/>
  <c r="G515" i="2" s="1"/>
  <c r="H515" i="2" s="1"/>
  <c r="I515" i="2" s="1"/>
  <c r="E516" i="2"/>
  <c r="F516" i="2" s="1"/>
  <c r="G516" i="2" s="1"/>
  <c r="H516" i="2" s="1"/>
  <c r="I516" i="2" s="1"/>
  <c r="E517" i="2"/>
  <c r="F517" i="2" s="1"/>
  <c r="G517" i="2" s="1"/>
  <c r="H517" i="2" s="1"/>
  <c r="I517" i="2" s="1"/>
  <c r="E518" i="2"/>
  <c r="F518" i="2" s="1"/>
  <c r="G518" i="2" s="1"/>
  <c r="H518" i="2" s="1"/>
  <c r="I518" i="2" s="1"/>
  <c r="E519" i="2"/>
  <c r="F519" i="2" s="1"/>
  <c r="G519" i="2" s="1"/>
  <c r="H519" i="2" s="1"/>
  <c r="I519" i="2" s="1"/>
  <c r="E520" i="2"/>
  <c r="F520" i="2" s="1"/>
  <c r="G520" i="2" s="1"/>
  <c r="H520" i="2" s="1"/>
  <c r="I520" i="2" s="1"/>
  <c r="E521" i="2"/>
  <c r="F521" i="2" s="1"/>
  <c r="G521" i="2" s="1"/>
  <c r="H521" i="2" s="1"/>
  <c r="I521" i="2" s="1"/>
  <c r="E522" i="2"/>
  <c r="F522" i="2" s="1"/>
  <c r="G522" i="2" s="1"/>
  <c r="H522" i="2" s="1"/>
  <c r="I522" i="2" s="1"/>
  <c r="E523" i="2"/>
  <c r="F523" i="2" s="1"/>
  <c r="G523" i="2" s="1"/>
  <c r="H523" i="2" s="1"/>
  <c r="I523" i="2" s="1"/>
  <c r="E524" i="2"/>
  <c r="F524" i="2" s="1"/>
  <c r="G524" i="2" s="1"/>
  <c r="H524" i="2" s="1"/>
  <c r="I524" i="2" s="1"/>
  <c r="E525" i="2"/>
  <c r="F525" i="2" s="1"/>
  <c r="G525" i="2" s="1"/>
  <c r="H525" i="2" s="1"/>
  <c r="I525" i="2" s="1"/>
  <c r="E526" i="2"/>
  <c r="F526" i="2" s="1"/>
  <c r="G526" i="2" s="1"/>
  <c r="H526" i="2" s="1"/>
  <c r="I526" i="2" s="1"/>
  <c r="E527" i="2"/>
  <c r="F527" i="2" s="1"/>
  <c r="G527" i="2" s="1"/>
  <c r="H527" i="2" s="1"/>
  <c r="I527" i="2" s="1"/>
  <c r="E528" i="2"/>
  <c r="F528" i="2" s="1"/>
  <c r="G528" i="2" s="1"/>
  <c r="H528" i="2" s="1"/>
  <c r="I528" i="2" s="1"/>
  <c r="E529" i="2"/>
  <c r="F529" i="2" s="1"/>
  <c r="G529" i="2" s="1"/>
  <c r="H529" i="2" s="1"/>
  <c r="I529" i="2" s="1"/>
  <c r="E530" i="2"/>
  <c r="F530" i="2" s="1"/>
  <c r="G530" i="2" s="1"/>
  <c r="H530" i="2" s="1"/>
  <c r="I530" i="2" s="1"/>
  <c r="E531" i="2"/>
  <c r="F531" i="2" s="1"/>
  <c r="G531" i="2" s="1"/>
  <c r="H531" i="2" s="1"/>
  <c r="I531" i="2" s="1"/>
  <c r="E532" i="2"/>
  <c r="F532" i="2" s="1"/>
  <c r="G532" i="2" s="1"/>
  <c r="H532" i="2" s="1"/>
  <c r="I532" i="2" s="1"/>
  <c r="E533" i="2"/>
  <c r="F533" i="2" s="1"/>
  <c r="G533" i="2" s="1"/>
  <c r="H533" i="2" s="1"/>
  <c r="I533" i="2" s="1"/>
  <c r="E534" i="2"/>
  <c r="F534" i="2" s="1"/>
  <c r="G534" i="2" s="1"/>
  <c r="H534" i="2" s="1"/>
  <c r="I534" i="2" s="1"/>
  <c r="E535" i="2"/>
  <c r="F535" i="2" s="1"/>
  <c r="G535" i="2" s="1"/>
  <c r="H535" i="2" s="1"/>
  <c r="I535" i="2" s="1"/>
  <c r="E536" i="2"/>
  <c r="F536" i="2" s="1"/>
  <c r="G536" i="2" s="1"/>
  <c r="H536" i="2" s="1"/>
  <c r="I536" i="2" s="1"/>
  <c r="E537" i="2"/>
  <c r="F537" i="2" s="1"/>
  <c r="G537" i="2" s="1"/>
  <c r="H537" i="2" s="1"/>
  <c r="I537" i="2" s="1"/>
  <c r="E538" i="2"/>
  <c r="F538" i="2" s="1"/>
  <c r="G538" i="2" s="1"/>
  <c r="H538" i="2" s="1"/>
  <c r="I538" i="2" s="1"/>
  <c r="E539" i="2"/>
  <c r="F539" i="2" s="1"/>
  <c r="G539" i="2" s="1"/>
  <c r="H539" i="2" s="1"/>
  <c r="I539" i="2" s="1"/>
  <c r="E540" i="2"/>
  <c r="F540" i="2" s="1"/>
  <c r="G540" i="2" s="1"/>
  <c r="H540" i="2" s="1"/>
  <c r="I540" i="2" s="1"/>
  <c r="E541" i="2"/>
  <c r="F541" i="2" s="1"/>
  <c r="G541" i="2" s="1"/>
  <c r="H541" i="2" s="1"/>
  <c r="I541" i="2" s="1"/>
  <c r="E542" i="2"/>
  <c r="F542" i="2" s="1"/>
  <c r="G542" i="2" s="1"/>
  <c r="H542" i="2" s="1"/>
  <c r="I542" i="2" s="1"/>
  <c r="E543" i="2"/>
  <c r="F543" i="2" s="1"/>
  <c r="G543" i="2" s="1"/>
  <c r="H543" i="2" s="1"/>
  <c r="I543" i="2" s="1"/>
  <c r="E544" i="2"/>
  <c r="F544" i="2" s="1"/>
  <c r="G544" i="2" s="1"/>
  <c r="H544" i="2" s="1"/>
  <c r="I544" i="2" s="1"/>
  <c r="E545" i="2"/>
  <c r="F545" i="2" s="1"/>
  <c r="G545" i="2" s="1"/>
  <c r="H545" i="2" s="1"/>
  <c r="I545" i="2" s="1"/>
  <c r="E546" i="2"/>
  <c r="F546" i="2" s="1"/>
  <c r="G546" i="2" s="1"/>
  <c r="H546" i="2" s="1"/>
  <c r="I546" i="2" s="1"/>
  <c r="E547" i="2"/>
  <c r="F547" i="2" s="1"/>
  <c r="G547" i="2" s="1"/>
  <c r="H547" i="2" s="1"/>
  <c r="I547" i="2" s="1"/>
  <c r="E548" i="2"/>
  <c r="F548" i="2" s="1"/>
  <c r="G548" i="2" s="1"/>
  <c r="H548" i="2" s="1"/>
  <c r="I548" i="2" s="1"/>
  <c r="E549" i="2"/>
  <c r="F549" i="2" s="1"/>
  <c r="G549" i="2" s="1"/>
  <c r="H549" i="2" s="1"/>
  <c r="I549" i="2" s="1"/>
  <c r="E550" i="2"/>
  <c r="F550" i="2" s="1"/>
  <c r="G550" i="2" s="1"/>
  <c r="H550" i="2" s="1"/>
  <c r="I550" i="2" s="1"/>
  <c r="E551" i="2"/>
  <c r="F551" i="2" s="1"/>
  <c r="G551" i="2" s="1"/>
  <c r="H551" i="2" s="1"/>
  <c r="I551" i="2" s="1"/>
  <c r="E552" i="2"/>
  <c r="F552" i="2" s="1"/>
  <c r="G552" i="2" s="1"/>
  <c r="H552" i="2" s="1"/>
  <c r="I552" i="2" s="1"/>
  <c r="E553" i="2"/>
  <c r="F553" i="2" s="1"/>
  <c r="G553" i="2" s="1"/>
  <c r="H553" i="2" s="1"/>
  <c r="I553" i="2" s="1"/>
  <c r="E554" i="2"/>
  <c r="F554" i="2" s="1"/>
  <c r="G554" i="2" s="1"/>
  <c r="H554" i="2" s="1"/>
  <c r="I554" i="2" s="1"/>
  <c r="E555" i="2"/>
  <c r="F555" i="2" s="1"/>
  <c r="G555" i="2" s="1"/>
  <c r="H555" i="2" s="1"/>
  <c r="I555" i="2" s="1"/>
  <c r="E556" i="2"/>
  <c r="F556" i="2" s="1"/>
  <c r="G556" i="2" s="1"/>
  <c r="H556" i="2" s="1"/>
  <c r="I556" i="2" s="1"/>
  <c r="E557" i="2"/>
  <c r="F557" i="2" s="1"/>
  <c r="G557" i="2" s="1"/>
  <c r="H557" i="2" s="1"/>
  <c r="I557" i="2" s="1"/>
  <c r="E558" i="2"/>
  <c r="F558" i="2" s="1"/>
  <c r="G558" i="2" s="1"/>
  <c r="H558" i="2" s="1"/>
  <c r="I558" i="2" s="1"/>
  <c r="E559" i="2"/>
  <c r="F559" i="2" s="1"/>
  <c r="G559" i="2" s="1"/>
  <c r="H559" i="2" s="1"/>
  <c r="I559" i="2" s="1"/>
  <c r="E560" i="2"/>
  <c r="F560" i="2" s="1"/>
  <c r="G560" i="2" s="1"/>
  <c r="H560" i="2" s="1"/>
  <c r="I560" i="2" s="1"/>
  <c r="E561" i="2"/>
  <c r="F561" i="2" s="1"/>
  <c r="G561" i="2" s="1"/>
  <c r="H561" i="2" s="1"/>
  <c r="I561" i="2" s="1"/>
  <c r="E562" i="2"/>
  <c r="F562" i="2" s="1"/>
  <c r="G562" i="2" s="1"/>
  <c r="H562" i="2" s="1"/>
  <c r="I562" i="2" s="1"/>
  <c r="E563" i="2"/>
  <c r="F563" i="2" s="1"/>
  <c r="G563" i="2" s="1"/>
  <c r="H563" i="2" s="1"/>
  <c r="I563" i="2" s="1"/>
  <c r="E564" i="2"/>
  <c r="F564" i="2" s="1"/>
  <c r="G564" i="2" s="1"/>
  <c r="H564" i="2" s="1"/>
  <c r="I564" i="2" s="1"/>
  <c r="E565" i="2"/>
  <c r="F565" i="2" s="1"/>
  <c r="G565" i="2" s="1"/>
  <c r="H565" i="2" s="1"/>
  <c r="I565" i="2" s="1"/>
  <c r="E566" i="2"/>
  <c r="F566" i="2" s="1"/>
  <c r="G566" i="2" s="1"/>
  <c r="H566" i="2" s="1"/>
  <c r="I566" i="2" s="1"/>
  <c r="E567" i="2"/>
  <c r="F567" i="2" s="1"/>
  <c r="G567" i="2" s="1"/>
  <c r="H567" i="2" s="1"/>
  <c r="I567" i="2" s="1"/>
  <c r="E568" i="2"/>
  <c r="F568" i="2" s="1"/>
  <c r="G568" i="2" s="1"/>
  <c r="H568" i="2" s="1"/>
  <c r="I568" i="2" s="1"/>
  <c r="E569" i="2"/>
  <c r="F569" i="2" s="1"/>
  <c r="G569" i="2" s="1"/>
  <c r="H569" i="2" s="1"/>
  <c r="I569" i="2" s="1"/>
  <c r="E570" i="2"/>
  <c r="F570" i="2" s="1"/>
  <c r="G570" i="2" s="1"/>
  <c r="H570" i="2" s="1"/>
  <c r="I570" i="2" s="1"/>
  <c r="E571" i="2"/>
  <c r="F571" i="2" s="1"/>
  <c r="G571" i="2" s="1"/>
  <c r="H571" i="2" s="1"/>
  <c r="I571" i="2" s="1"/>
  <c r="E572" i="2"/>
  <c r="F572" i="2" s="1"/>
  <c r="G572" i="2" s="1"/>
  <c r="H572" i="2" s="1"/>
  <c r="I572" i="2" s="1"/>
  <c r="E573" i="2"/>
  <c r="F573" i="2" s="1"/>
  <c r="G573" i="2" s="1"/>
  <c r="H573" i="2" s="1"/>
  <c r="I573" i="2" s="1"/>
  <c r="E574" i="2"/>
  <c r="F574" i="2" s="1"/>
  <c r="G574" i="2" s="1"/>
  <c r="H574" i="2" s="1"/>
  <c r="I574" i="2" s="1"/>
  <c r="E575" i="2"/>
  <c r="F575" i="2" s="1"/>
  <c r="G575" i="2" s="1"/>
  <c r="H575" i="2" s="1"/>
  <c r="I575" i="2" s="1"/>
  <c r="E576" i="2"/>
  <c r="F576" i="2" s="1"/>
  <c r="G576" i="2" s="1"/>
  <c r="H576" i="2" s="1"/>
  <c r="I576" i="2" s="1"/>
  <c r="E577" i="2"/>
  <c r="F577" i="2" s="1"/>
  <c r="G577" i="2" s="1"/>
  <c r="H577" i="2" s="1"/>
  <c r="I577" i="2" s="1"/>
  <c r="E578" i="2"/>
  <c r="F578" i="2" s="1"/>
  <c r="G578" i="2" s="1"/>
  <c r="H578" i="2" s="1"/>
  <c r="I578" i="2" s="1"/>
  <c r="E579" i="2"/>
  <c r="F579" i="2" s="1"/>
  <c r="G579" i="2" s="1"/>
  <c r="H579" i="2" s="1"/>
  <c r="I579" i="2" s="1"/>
  <c r="E580" i="2"/>
  <c r="F580" i="2" s="1"/>
  <c r="G580" i="2" s="1"/>
  <c r="H580" i="2" s="1"/>
  <c r="I580" i="2" s="1"/>
  <c r="E581" i="2"/>
  <c r="F581" i="2" s="1"/>
  <c r="G581" i="2" s="1"/>
  <c r="H581" i="2" s="1"/>
  <c r="I581" i="2" s="1"/>
  <c r="E582" i="2"/>
  <c r="E583" i="2"/>
  <c r="E584" i="2"/>
  <c r="E585" i="2"/>
  <c r="F585" i="2" s="1"/>
  <c r="G585" i="2" s="1"/>
  <c r="H585" i="2" s="1"/>
  <c r="I585" i="2" s="1"/>
  <c r="E586" i="2"/>
  <c r="F586" i="2" s="1"/>
  <c r="G586" i="2" s="1"/>
  <c r="H586" i="2" s="1"/>
  <c r="I586" i="2" s="1"/>
  <c r="E587" i="2"/>
  <c r="F587" i="2" s="1"/>
  <c r="G587" i="2" s="1"/>
  <c r="H587" i="2" s="1"/>
  <c r="I587" i="2" s="1"/>
  <c r="E588" i="2"/>
  <c r="F588" i="2" s="1"/>
  <c r="G588" i="2" s="1"/>
  <c r="H588" i="2" s="1"/>
  <c r="I588" i="2" s="1"/>
  <c r="E589" i="2"/>
  <c r="F589" i="2" s="1"/>
  <c r="G589" i="2" s="1"/>
  <c r="H589" i="2" s="1"/>
  <c r="I589" i="2" s="1"/>
  <c r="E590" i="2"/>
  <c r="F590" i="2" s="1"/>
  <c r="G590" i="2" s="1"/>
  <c r="H590" i="2" s="1"/>
  <c r="I590" i="2" s="1"/>
  <c r="E591" i="2"/>
  <c r="F591" i="2" s="1"/>
  <c r="G591" i="2" s="1"/>
  <c r="H591" i="2" s="1"/>
  <c r="I591" i="2" s="1"/>
  <c r="E592" i="2"/>
  <c r="F592" i="2" s="1"/>
  <c r="G592" i="2" s="1"/>
  <c r="H592" i="2" s="1"/>
  <c r="I592" i="2" s="1"/>
  <c r="E593" i="2"/>
  <c r="F593" i="2" s="1"/>
  <c r="G593" i="2" s="1"/>
  <c r="H593" i="2" s="1"/>
  <c r="I593" i="2" s="1"/>
  <c r="E594" i="2"/>
  <c r="F594" i="2" s="1"/>
  <c r="G594" i="2" s="1"/>
  <c r="H594" i="2" s="1"/>
  <c r="I594" i="2" s="1"/>
  <c r="E595" i="2"/>
  <c r="F595" i="2" s="1"/>
  <c r="G595" i="2" s="1"/>
  <c r="H595" i="2" s="1"/>
  <c r="I595" i="2" s="1"/>
  <c r="E596" i="2"/>
  <c r="F596" i="2" s="1"/>
  <c r="G596" i="2" s="1"/>
  <c r="H596" i="2" s="1"/>
  <c r="I596" i="2" s="1"/>
  <c r="E597" i="2"/>
  <c r="F597" i="2" s="1"/>
  <c r="G597" i="2" s="1"/>
  <c r="H597" i="2" s="1"/>
  <c r="I597" i="2" s="1"/>
  <c r="E598" i="2"/>
  <c r="F598" i="2" s="1"/>
  <c r="G598" i="2" s="1"/>
  <c r="H598" i="2" s="1"/>
  <c r="I598" i="2" s="1"/>
  <c r="E599" i="2"/>
  <c r="F599" i="2" s="1"/>
  <c r="G599" i="2" s="1"/>
  <c r="H599" i="2" s="1"/>
  <c r="I599" i="2" s="1"/>
  <c r="E600" i="2"/>
  <c r="F600" i="2" s="1"/>
  <c r="G600" i="2" s="1"/>
  <c r="H600" i="2" s="1"/>
  <c r="I600" i="2" s="1"/>
  <c r="E601" i="2"/>
  <c r="F601" i="2" s="1"/>
  <c r="G601" i="2" s="1"/>
  <c r="H601" i="2" s="1"/>
  <c r="I601" i="2" s="1"/>
  <c r="E602" i="2"/>
  <c r="F602" i="2" s="1"/>
  <c r="G602" i="2" s="1"/>
  <c r="H602" i="2" s="1"/>
  <c r="I602" i="2" s="1"/>
  <c r="E603" i="2"/>
  <c r="F603" i="2" s="1"/>
  <c r="G603" i="2" s="1"/>
  <c r="H603" i="2" s="1"/>
  <c r="I603" i="2" s="1"/>
  <c r="E604" i="2"/>
  <c r="E605" i="2"/>
  <c r="E610" i="2"/>
  <c r="F610" i="2" s="1"/>
  <c r="G610" i="2" s="1"/>
  <c r="H610" i="2" s="1"/>
  <c r="I610" i="2" s="1"/>
  <c r="E611" i="2"/>
  <c r="F611" i="2" s="1"/>
  <c r="G611" i="2" s="1"/>
  <c r="H611" i="2" s="1"/>
  <c r="I611" i="2" s="1"/>
  <c r="E612" i="2"/>
  <c r="F612" i="2" s="1"/>
  <c r="G612" i="2" s="1"/>
  <c r="H612" i="2" s="1"/>
  <c r="I612" i="2" s="1"/>
  <c r="E613" i="2"/>
  <c r="F613" i="2" s="1"/>
  <c r="G613" i="2" s="1"/>
  <c r="H613" i="2" s="1"/>
  <c r="I613" i="2" s="1"/>
  <c r="E614" i="2"/>
  <c r="F614" i="2" s="1"/>
  <c r="G614" i="2" s="1"/>
  <c r="H614" i="2" s="1"/>
  <c r="I614" i="2" s="1"/>
  <c r="E615" i="2"/>
  <c r="F615" i="2" s="1"/>
  <c r="G615" i="2" s="1"/>
  <c r="H615" i="2" s="1"/>
  <c r="I615" i="2" s="1"/>
  <c r="E616" i="2"/>
  <c r="F616" i="2" s="1"/>
  <c r="G616" i="2" s="1"/>
  <c r="H616" i="2" s="1"/>
  <c r="I616" i="2" s="1"/>
  <c r="E617" i="2"/>
  <c r="F617" i="2" s="1"/>
  <c r="G617" i="2" s="1"/>
  <c r="H617" i="2" s="1"/>
  <c r="I617" i="2" s="1"/>
  <c r="E618" i="2"/>
  <c r="F618" i="2" s="1"/>
  <c r="G618" i="2" s="1"/>
  <c r="H618" i="2" s="1"/>
  <c r="I618" i="2" s="1"/>
  <c r="E619" i="2"/>
  <c r="F619" i="2" s="1"/>
  <c r="G619" i="2" s="1"/>
  <c r="H619" i="2" s="1"/>
  <c r="I619" i="2" s="1"/>
  <c r="E620" i="2"/>
  <c r="F620" i="2" s="1"/>
  <c r="G620" i="2" s="1"/>
  <c r="H620" i="2" s="1"/>
  <c r="I620" i="2" s="1"/>
  <c r="E621" i="2"/>
  <c r="F621" i="2" s="1"/>
  <c r="G621" i="2" s="1"/>
  <c r="H621" i="2" s="1"/>
  <c r="I621" i="2" s="1"/>
  <c r="E622" i="2"/>
  <c r="F622" i="2" s="1"/>
  <c r="G622" i="2" s="1"/>
  <c r="H622" i="2" s="1"/>
  <c r="I622" i="2" s="1"/>
  <c r="E623" i="2"/>
  <c r="F623" i="2" s="1"/>
  <c r="G623" i="2" s="1"/>
  <c r="H623" i="2" s="1"/>
  <c r="I623" i="2" s="1"/>
  <c r="E624" i="2"/>
  <c r="F624" i="2" s="1"/>
  <c r="G624" i="2" s="1"/>
  <c r="H624" i="2" s="1"/>
  <c r="I624" i="2" s="1"/>
  <c r="E625" i="2"/>
  <c r="F625" i="2" s="1"/>
  <c r="G625" i="2" s="1"/>
  <c r="H625" i="2" s="1"/>
  <c r="I625" i="2" s="1"/>
  <c r="E626" i="2"/>
  <c r="F626" i="2" s="1"/>
  <c r="G626" i="2" s="1"/>
  <c r="H626" i="2" s="1"/>
  <c r="I626" i="2" s="1"/>
  <c r="E627" i="2"/>
  <c r="F627" i="2" s="1"/>
  <c r="G627" i="2" s="1"/>
  <c r="H627" i="2" s="1"/>
  <c r="I627" i="2" s="1"/>
  <c r="E628" i="2"/>
  <c r="F628" i="2" s="1"/>
  <c r="G628" i="2" s="1"/>
  <c r="H628" i="2" s="1"/>
  <c r="I628" i="2" s="1"/>
  <c r="E629" i="2"/>
  <c r="F629" i="2" s="1"/>
  <c r="G629" i="2" s="1"/>
  <c r="H629" i="2" s="1"/>
  <c r="I629" i="2" s="1"/>
  <c r="E630" i="2"/>
  <c r="F630" i="2" s="1"/>
  <c r="G630" i="2" s="1"/>
  <c r="H630" i="2" s="1"/>
  <c r="I630" i="2" s="1"/>
  <c r="E631" i="2"/>
  <c r="F631" i="2" s="1"/>
  <c r="G631" i="2" s="1"/>
  <c r="H631" i="2" s="1"/>
  <c r="I631" i="2" s="1"/>
  <c r="E632" i="2"/>
  <c r="F632" i="2" s="1"/>
  <c r="G632" i="2" s="1"/>
  <c r="H632" i="2" s="1"/>
  <c r="I632" i="2" s="1"/>
  <c r="E633" i="2"/>
  <c r="F633" i="2" s="1"/>
  <c r="G633" i="2" s="1"/>
  <c r="H633" i="2" s="1"/>
  <c r="I633" i="2" s="1"/>
  <c r="E634" i="2"/>
  <c r="F634" i="2" s="1"/>
  <c r="G634" i="2" s="1"/>
  <c r="H634" i="2" s="1"/>
  <c r="I634" i="2" s="1"/>
  <c r="E635" i="2"/>
  <c r="F635" i="2" s="1"/>
  <c r="G635" i="2" s="1"/>
  <c r="H635" i="2" s="1"/>
  <c r="I635" i="2" s="1"/>
  <c r="E636" i="2"/>
  <c r="F636" i="2" s="1"/>
  <c r="G636" i="2" s="1"/>
  <c r="H636" i="2" s="1"/>
  <c r="I636" i="2" s="1"/>
  <c r="E637" i="2"/>
  <c r="F637" i="2" s="1"/>
  <c r="G637" i="2" s="1"/>
  <c r="H637" i="2" s="1"/>
  <c r="I637" i="2" s="1"/>
  <c r="E638" i="2"/>
  <c r="F638" i="2" s="1"/>
  <c r="G638" i="2" s="1"/>
  <c r="H638" i="2" s="1"/>
  <c r="I638" i="2" s="1"/>
  <c r="E639" i="2"/>
  <c r="F639" i="2" s="1"/>
  <c r="G639" i="2" s="1"/>
  <c r="H639" i="2" s="1"/>
  <c r="I639" i="2" s="1"/>
  <c r="E640" i="2"/>
  <c r="F640" i="2" s="1"/>
  <c r="G640" i="2" s="1"/>
  <c r="H640" i="2" s="1"/>
  <c r="I640" i="2" s="1"/>
  <c r="E641" i="2"/>
  <c r="F641" i="2" s="1"/>
  <c r="G641" i="2" s="1"/>
  <c r="H641" i="2" s="1"/>
  <c r="I641" i="2" s="1"/>
  <c r="E642" i="2"/>
  <c r="F642" i="2" s="1"/>
  <c r="G642" i="2" s="1"/>
  <c r="H642" i="2" s="1"/>
  <c r="I642" i="2" s="1"/>
  <c r="E643" i="2"/>
  <c r="F643" i="2" s="1"/>
  <c r="G643" i="2" s="1"/>
  <c r="H643" i="2" s="1"/>
  <c r="I643" i="2" s="1"/>
  <c r="E644" i="2"/>
  <c r="F644" i="2" s="1"/>
  <c r="G644" i="2" s="1"/>
  <c r="H644" i="2" s="1"/>
  <c r="I644" i="2" s="1"/>
  <c r="E645" i="2"/>
  <c r="F645" i="2" s="1"/>
  <c r="G645" i="2" s="1"/>
  <c r="H645" i="2" s="1"/>
  <c r="I645" i="2" s="1"/>
  <c r="E646" i="2"/>
  <c r="F646" i="2" s="1"/>
  <c r="G646" i="2" s="1"/>
  <c r="H646" i="2" s="1"/>
  <c r="I646" i="2" s="1"/>
  <c r="E647" i="2"/>
  <c r="F647" i="2" s="1"/>
  <c r="G647" i="2" s="1"/>
  <c r="H647" i="2" s="1"/>
  <c r="I647" i="2" s="1"/>
  <c r="E648" i="2"/>
  <c r="F648" i="2" s="1"/>
  <c r="G648" i="2" s="1"/>
  <c r="H648" i="2" s="1"/>
  <c r="I648" i="2" s="1"/>
  <c r="E649" i="2"/>
  <c r="F649" i="2" s="1"/>
  <c r="G649" i="2" s="1"/>
  <c r="H649" i="2" s="1"/>
  <c r="I649" i="2" s="1"/>
  <c r="E650" i="2"/>
  <c r="F650" i="2" s="1"/>
  <c r="G650" i="2" s="1"/>
  <c r="H650" i="2" s="1"/>
  <c r="I650" i="2" s="1"/>
  <c r="E651" i="2"/>
  <c r="F651" i="2" s="1"/>
  <c r="G651" i="2" s="1"/>
  <c r="H651" i="2" s="1"/>
  <c r="I651" i="2" s="1"/>
  <c r="E652" i="2"/>
  <c r="F652" i="2" s="1"/>
  <c r="G652" i="2" s="1"/>
  <c r="H652" i="2" s="1"/>
  <c r="I652" i="2" s="1"/>
  <c r="E653" i="2"/>
  <c r="F653" i="2" s="1"/>
  <c r="G653" i="2" s="1"/>
  <c r="H653" i="2" s="1"/>
  <c r="I653" i="2" s="1"/>
  <c r="E654" i="2"/>
  <c r="F654" i="2" s="1"/>
  <c r="G654" i="2" s="1"/>
  <c r="H654" i="2" s="1"/>
  <c r="I654" i="2" s="1"/>
  <c r="E655" i="2"/>
  <c r="F655" i="2" s="1"/>
  <c r="G655" i="2" s="1"/>
  <c r="H655" i="2" s="1"/>
  <c r="I655" i="2" s="1"/>
  <c r="E656" i="2"/>
  <c r="F656" i="2" s="1"/>
  <c r="G656" i="2" s="1"/>
  <c r="H656" i="2" s="1"/>
  <c r="I656" i="2" s="1"/>
  <c r="E657" i="2"/>
  <c r="F657" i="2" s="1"/>
  <c r="G657" i="2" s="1"/>
  <c r="H657" i="2" s="1"/>
  <c r="I657" i="2" s="1"/>
  <c r="E659" i="2"/>
  <c r="F659" i="2" s="1"/>
  <c r="G659" i="2" s="1"/>
  <c r="H659" i="2" s="1"/>
  <c r="I659" i="2" s="1"/>
  <c r="E660" i="2"/>
  <c r="F660" i="2" s="1"/>
  <c r="G660" i="2" s="1"/>
  <c r="H660" i="2" s="1"/>
  <c r="I660" i="2" s="1"/>
  <c r="E662" i="2"/>
  <c r="F662" i="2" s="1"/>
  <c r="G662" i="2" s="1"/>
  <c r="H662" i="2" s="1"/>
  <c r="I662" i="2" s="1"/>
  <c r="E663" i="2"/>
  <c r="F663" i="2" s="1"/>
  <c r="G663" i="2" s="1"/>
  <c r="H663" i="2" s="1"/>
  <c r="I663" i="2" s="1"/>
  <c r="E664" i="2"/>
  <c r="F664" i="2" s="1"/>
  <c r="G664" i="2" s="1"/>
  <c r="H664" i="2" s="1"/>
  <c r="I664" i="2" s="1"/>
  <c r="E665" i="2"/>
  <c r="F665" i="2" s="1"/>
  <c r="G665" i="2" s="1"/>
  <c r="H665" i="2" s="1"/>
  <c r="I665" i="2" s="1"/>
  <c r="E666" i="2"/>
  <c r="F666" i="2" s="1"/>
  <c r="G666" i="2" s="1"/>
  <c r="H666" i="2" s="1"/>
  <c r="I666" i="2" s="1"/>
  <c r="E667" i="2"/>
  <c r="F667" i="2" s="1"/>
  <c r="G667" i="2" s="1"/>
  <c r="H667" i="2" s="1"/>
  <c r="I667" i="2" s="1"/>
  <c r="E668" i="2"/>
  <c r="F668" i="2" s="1"/>
  <c r="G668" i="2" s="1"/>
  <c r="H668" i="2" s="1"/>
  <c r="I668" i="2" s="1"/>
  <c r="E669" i="2"/>
  <c r="F669" i="2" s="1"/>
  <c r="G669" i="2" s="1"/>
  <c r="H669" i="2" s="1"/>
  <c r="I669" i="2" s="1"/>
  <c r="E670" i="2"/>
  <c r="F670" i="2" s="1"/>
  <c r="G670" i="2" s="1"/>
  <c r="H670" i="2" s="1"/>
  <c r="I670" i="2" s="1"/>
  <c r="E671" i="2"/>
  <c r="F671" i="2" s="1"/>
  <c r="G671" i="2" s="1"/>
  <c r="H671" i="2" s="1"/>
  <c r="I671" i="2" s="1"/>
  <c r="E672" i="2"/>
  <c r="F672" i="2" s="1"/>
  <c r="G672" i="2" s="1"/>
  <c r="H672" i="2" s="1"/>
  <c r="I672" i="2" s="1"/>
  <c r="E673" i="2"/>
  <c r="F673" i="2" s="1"/>
  <c r="G673" i="2" s="1"/>
  <c r="H673" i="2" s="1"/>
  <c r="I673" i="2" s="1"/>
  <c r="E674" i="2"/>
  <c r="F674" i="2" s="1"/>
  <c r="G674" i="2" s="1"/>
  <c r="H674" i="2" s="1"/>
  <c r="I674" i="2" s="1"/>
  <c r="E675" i="2"/>
  <c r="F675" i="2" s="1"/>
  <c r="G675" i="2" s="1"/>
  <c r="H675" i="2" s="1"/>
  <c r="I675" i="2" s="1"/>
  <c r="E676" i="2"/>
  <c r="F676" i="2" s="1"/>
  <c r="G676" i="2" s="1"/>
  <c r="H676" i="2" s="1"/>
  <c r="I676" i="2" s="1"/>
  <c r="E677" i="2"/>
  <c r="F677" i="2" s="1"/>
  <c r="G677" i="2" s="1"/>
  <c r="H677" i="2" s="1"/>
  <c r="I677" i="2" s="1"/>
  <c r="E678" i="2"/>
  <c r="F678" i="2" s="1"/>
  <c r="G678" i="2" s="1"/>
  <c r="H678" i="2" s="1"/>
  <c r="I678" i="2" s="1"/>
  <c r="E679" i="2"/>
  <c r="F679" i="2" s="1"/>
  <c r="G679" i="2" s="1"/>
  <c r="H679" i="2" s="1"/>
  <c r="I679" i="2" s="1"/>
  <c r="E680" i="2"/>
  <c r="F680" i="2" s="1"/>
  <c r="G680" i="2" s="1"/>
  <c r="H680" i="2" s="1"/>
  <c r="I680" i="2" s="1"/>
  <c r="E681" i="2"/>
  <c r="F681" i="2" s="1"/>
  <c r="G681" i="2" s="1"/>
  <c r="H681" i="2" s="1"/>
  <c r="I681" i="2" s="1"/>
  <c r="E682" i="2"/>
  <c r="F682" i="2" s="1"/>
  <c r="G682" i="2" s="1"/>
  <c r="H682" i="2" s="1"/>
  <c r="I682" i="2" s="1"/>
  <c r="E683" i="2"/>
  <c r="F683" i="2" s="1"/>
  <c r="G683" i="2" s="1"/>
  <c r="H683" i="2" s="1"/>
  <c r="I683" i="2" s="1"/>
  <c r="E684" i="2"/>
  <c r="F684" i="2" s="1"/>
  <c r="G684" i="2" s="1"/>
  <c r="H684" i="2" s="1"/>
  <c r="I684" i="2" s="1"/>
  <c r="E685" i="2"/>
  <c r="F685" i="2" s="1"/>
  <c r="G685" i="2" s="1"/>
  <c r="H685" i="2" s="1"/>
  <c r="I685" i="2" s="1"/>
  <c r="E686" i="2"/>
  <c r="F686" i="2" s="1"/>
  <c r="G686" i="2" s="1"/>
  <c r="H686" i="2" s="1"/>
  <c r="I686" i="2" s="1"/>
  <c r="E687" i="2"/>
  <c r="F687" i="2" s="1"/>
  <c r="G687" i="2" s="1"/>
  <c r="H687" i="2" s="1"/>
  <c r="I687" i="2" s="1"/>
  <c r="E688" i="2"/>
  <c r="F688" i="2" s="1"/>
  <c r="G688" i="2" s="1"/>
  <c r="H688" i="2" s="1"/>
  <c r="I688" i="2" s="1"/>
  <c r="E689" i="2"/>
  <c r="F689" i="2" s="1"/>
  <c r="G689" i="2" s="1"/>
  <c r="H689" i="2" s="1"/>
  <c r="I689" i="2" s="1"/>
  <c r="E690" i="2"/>
  <c r="F690" i="2" s="1"/>
  <c r="G690" i="2" s="1"/>
  <c r="H690" i="2" s="1"/>
  <c r="I690" i="2" s="1"/>
  <c r="E691" i="2"/>
  <c r="F691" i="2" s="1"/>
  <c r="G691" i="2" s="1"/>
  <c r="H691" i="2" s="1"/>
  <c r="I691" i="2" s="1"/>
  <c r="E692" i="2"/>
  <c r="F692" i="2" s="1"/>
  <c r="G692" i="2" s="1"/>
  <c r="H692" i="2" s="1"/>
  <c r="I692" i="2" s="1"/>
  <c r="E693" i="2"/>
  <c r="F693" i="2" s="1"/>
  <c r="G693" i="2" s="1"/>
  <c r="H693" i="2" s="1"/>
  <c r="I693" i="2" s="1"/>
  <c r="E694" i="2"/>
  <c r="F694" i="2" s="1"/>
  <c r="G694" i="2" s="1"/>
  <c r="H694" i="2" s="1"/>
  <c r="I694" i="2" s="1"/>
  <c r="E695" i="2"/>
  <c r="F695" i="2" s="1"/>
  <c r="G695" i="2" s="1"/>
  <c r="H695" i="2" s="1"/>
  <c r="I695" i="2" s="1"/>
  <c r="E696" i="2"/>
  <c r="F696" i="2" s="1"/>
  <c r="G696" i="2" s="1"/>
  <c r="H696" i="2" s="1"/>
  <c r="I696" i="2" s="1"/>
  <c r="E697" i="2"/>
  <c r="F697" i="2" s="1"/>
  <c r="G697" i="2" s="1"/>
  <c r="H697" i="2" s="1"/>
  <c r="I697" i="2" s="1"/>
  <c r="E698" i="2"/>
  <c r="F698" i="2" s="1"/>
  <c r="G698" i="2" s="1"/>
  <c r="H698" i="2" s="1"/>
  <c r="I698" i="2" s="1"/>
  <c r="E699" i="2"/>
  <c r="E700" i="2"/>
  <c r="F700" i="2" s="1"/>
  <c r="G700" i="2" s="1"/>
  <c r="H700" i="2" s="1"/>
  <c r="I700" i="2" s="1"/>
  <c r="E701" i="2"/>
  <c r="F701" i="2" s="1"/>
  <c r="G701" i="2" s="1"/>
  <c r="H701" i="2" s="1"/>
  <c r="I701" i="2" s="1"/>
  <c r="E702" i="2"/>
  <c r="F702" i="2" s="1"/>
  <c r="G702" i="2" s="1"/>
  <c r="H702" i="2" s="1"/>
  <c r="I702" i="2" s="1"/>
  <c r="E703" i="2"/>
  <c r="F703" i="2" s="1"/>
  <c r="G703" i="2" s="1"/>
  <c r="H703" i="2" s="1"/>
  <c r="I703" i="2" s="1"/>
  <c r="E704" i="2"/>
  <c r="F704" i="2" s="1"/>
  <c r="G704" i="2" s="1"/>
  <c r="H704" i="2" s="1"/>
  <c r="I704" i="2" s="1"/>
  <c r="E705" i="2"/>
  <c r="F705" i="2" s="1"/>
  <c r="G705" i="2" s="1"/>
  <c r="H705" i="2" s="1"/>
  <c r="I705" i="2" s="1"/>
  <c r="E706" i="2"/>
  <c r="F706" i="2" s="1"/>
  <c r="G706" i="2" s="1"/>
  <c r="H706" i="2" s="1"/>
  <c r="I706" i="2" s="1"/>
  <c r="E707" i="2"/>
  <c r="F707" i="2" s="1"/>
  <c r="G707" i="2" s="1"/>
  <c r="H707" i="2" s="1"/>
  <c r="I707" i="2" s="1"/>
  <c r="E708" i="2"/>
  <c r="F708" i="2" s="1"/>
  <c r="G708" i="2" s="1"/>
  <c r="H708" i="2" s="1"/>
  <c r="I708" i="2" s="1"/>
  <c r="E709" i="2"/>
  <c r="F709" i="2" s="1"/>
  <c r="G709" i="2" s="1"/>
  <c r="H709" i="2" s="1"/>
  <c r="I709" i="2" s="1"/>
  <c r="E710" i="2"/>
  <c r="F710" i="2" s="1"/>
  <c r="G710" i="2" s="1"/>
  <c r="H710" i="2" s="1"/>
  <c r="I710" i="2" s="1"/>
  <c r="E712" i="2"/>
  <c r="F712" i="2" s="1"/>
  <c r="G712" i="2" s="1"/>
  <c r="H712" i="2" s="1"/>
  <c r="I712" i="2" s="1"/>
  <c r="E713" i="2"/>
  <c r="F713" i="2" s="1"/>
  <c r="G713" i="2" s="1"/>
  <c r="H713" i="2" s="1"/>
  <c r="I713" i="2" s="1"/>
  <c r="E714" i="2"/>
  <c r="F714" i="2" s="1"/>
  <c r="G714" i="2" s="1"/>
  <c r="H714" i="2" s="1"/>
  <c r="I714" i="2" s="1"/>
  <c r="E715" i="2"/>
  <c r="F715" i="2" s="1"/>
  <c r="G715" i="2" s="1"/>
  <c r="H715" i="2" s="1"/>
  <c r="I715" i="2" s="1"/>
  <c r="E716" i="2"/>
  <c r="F716" i="2" s="1"/>
  <c r="G716" i="2" s="1"/>
  <c r="H716" i="2" s="1"/>
  <c r="I716" i="2" s="1"/>
  <c r="E717" i="2"/>
  <c r="F717" i="2" s="1"/>
  <c r="G717" i="2" s="1"/>
  <c r="H717" i="2" s="1"/>
  <c r="I717" i="2" s="1"/>
  <c r="E718" i="2"/>
  <c r="F718" i="2" s="1"/>
  <c r="G718" i="2" s="1"/>
  <c r="H718" i="2" s="1"/>
  <c r="I718" i="2" s="1"/>
  <c r="E719" i="2"/>
  <c r="F719" i="2" s="1"/>
  <c r="G719" i="2" s="1"/>
  <c r="H719" i="2" s="1"/>
  <c r="I719" i="2" s="1"/>
  <c r="E720" i="2"/>
  <c r="F720" i="2" s="1"/>
  <c r="G720" i="2" s="1"/>
  <c r="H720" i="2" s="1"/>
  <c r="I720" i="2" s="1"/>
  <c r="E721" i="2"/>
  <c r="F721" i="2" s="1"/>
  <c r="G721" i="2" s="1"/>
  <c r="H721" i="2" s="1"/>
  <c r="I721" i="2" s="1"/>
  <c r="E722" i="2"/>
  <c r="F722" i="2" s="1"/>
  <c r="G722" i="2" s="1"/>
  <c r="H722" i="2" s="1"/>
  <c r="I722" i="2" s="1"/>
  <c r="E723" i="2"/>
  <c r="F723" i="2" s="1"/>
  <c r="G723" i="2" s="1"/>
  <c r="H723" i="2" s="1"/>
  <c r="I723" i="2" s="1"/>
  <c r="E724" i="2"/>
  <c r="F724" i="2" s="1"/>
  <c r="G724" i="2" s="1"/>
  <c r="H724" i="2" s="1"/>
  <c r="I724" i="2" s="1"/>
  <c r="E725" i="2"/>
  <c r="F725" i="2" s="1"/>
  <c r="G725" i="2" s="1"/>
  <c r="H725" i="2" s="1"/>
  <c r="I725" i="2" s="1"/>
  <c r="E726" i="2"/>
  <c r="F726" i="2" s="1"/>
  <c r="G726" i="2" s="1"/>
  <c r="H726" i="2" s="1"/>
  <c r="I726" i="2" s="1"/>
  <c r="E727" i="2"/>
  <c r="F727" i="2" s="1"/>
  <c r="G727" i="2" s="1"/>
  <c r="H727" i="2" s="1"/>
  <c r="I727" i="2" s="1"/>
  <c r="E728" i="2"/>
  <c r="F728" i="2" s="1"/>
  <c r="G728" i="2" s="1"/>
  <c r="H728" i="2" s="1"/>
  <c r="I728" i="2" s="1"/>
  <c r="E729" i="2"/>
  <c r="F729" i="2" s="1"/>
  <c r="G729" i="2" s="1"/>
  <c r="H729" i="2" s="1"/>
  <c r="I729" i="2" s="1"/>
  <c r="E730" i="2"/>
  <c r="F730" i="2" s="1"/>
  <c r="G730" i="2" s="1"/>
  <c r="H730" i="2" s="1"/>
  <c r="I730" i="2" s="1"/>
  <c r="E731" i="2"/>
  <c r="F731" i="2" s="1"/>
  <c r="G731" i="2" s="1"/>
  <c r="H731" i="2" s="1"/>
  <c r="I731" i="2" s="1"/>
  <c r="E732" i="2"/>
  <c r="F732" i="2" s="1"/>
  <c r="G732" i="2" s="1"/>
  <c r="H732" i="2" s="1"/>
  <c r="I732" i="2" s="1"/>
  <c r="E733" i="2"/>
  <c r="F733" i="2" s="1"/>
  <c r="G733" i="2" s="1"/>
  <c r="H733" i="2" s="1"/>
  <c r="I733" i="2" s="1"/>
  <c r="E734" i="2"/>
  <c r="F734" i="2" s="1"/>
  <c r="G734" i="2" s="1"/>
  <c r="H734" i="2" s="1"/>
  <c r="I734" i="2" s="1"/>
  <c r="E735" i="2"/>
  <c r="F735" i="2" s="1"/>
  <c r="G735" i="2" s="1"/>
  <c r="H735" i="2" s="1"/>
  <c r="I735" i="2" s="1"/>
  <c r="E736" i="2"/>
  <c r="F736" i="2" s="1"/>
  <c r="G736" i="2" s="1"/>
  <c r="H736" i="2" s="1"/>
  <c r="I736" i="2" s="1"/>
  <c r="E737" i="2"/>
  <c r="F737" i="2" s="1"/>
  <c r="G737" i="2" s="1"/>
  <c r="H737" i="2" s="1"/>
  <c r="I737" i="2" s="1"/>
  <c r="E738" i="2"/>
  <c r="F738" i="2" s="1"/>
  <c r="G738" i="2" s="1"/>
  <c r="H738" i="2" s="1"/>
  <c r="I738" i="2" s="1"/>
  <c r="E739" i="2"/>
  <c r="F739" i="2" s="1"/>
  <c r="G739" i="2" s="1"/>
  <c r="H739" i="2" s="1"/>
  <c r="I739" i="2" s="1"/>
  <c r="E740" i="2"/>
  <c r="F740" i="2" s="1"/>
  <c r="G740" i="2" s="1"/>
  <c r="H740" i="2" s="1"/>
  <c r="I740" i="2" s="1"/>
  <c r="E741" i="2"/>
  <c r="F741" i="2" s="1"/>
  <c r="G741" i="2" s="1"/>
  <c r="H741" i="2" s="1"/>
  <c r="I741" i="2" s="1"/>
  <c r="E742" i="2"/>
  <c r="F742" i="2" s="1"/>
  <c r="G742" i="2" s="1"/>
  <c r="H742" i="2" s="1"/>
  <c r="I742" i="2" s="1"/>
  <c r="E743" i="2"/>
  <c r="F743" i="2" s="1"/>
  <c r="G743" i="2" s="1"/>
  <c r="H743" i="2" s="1"/>
  <c r="I743" i="2" s="1"/>
  <c r="E744" i="2"/>
  <c r="F744" i="2" s="1"/>
  <c r="G744" i="2" s="1"/>
  <c r="H744" i="2" s="1"/>
  <c r="I744" i="2" s="1"/>
  <c r="E745" i="2"/>
  <c r="F745" i="2" s="1"/>
  <c r="G745" i="2" s="1"/>
  <c r="H745" i="2" s="1"/>
  <c r="I745" i="2" s="1"/>
  <c r="E746" i="2"/>
  <c r="F746" i="2" s="1"/>
  <c r="G746" i="2" s="1"/>
  <c r="H746" i="2" s="1"/>
  <c r="I746" i="2" s="1"/>
  <c r="E747" i="2"/>
  <c r="F747" i="2" s="1"/>
  <c r="G747" i="2" s="1"/>
  <c r="H747" i="2" s="1"/>
  <c r="I747" i="2" s="1"/>
  <c r="E748" i="2"/>
  <c r="F748" i="2" s="1"/>
  <c r="G748" i="2" s="1"/>
  <c r="H748" i="2" s="1"/>
  <c r="I748" i="2" s="1"/>
  <c r="E749" i="2"/>
  <c r="F749" i="2" s="1"/>
  <c r="G749" i="2" s="1"/>
  <c r="H749" i="2" s="1"/>
  <c r="I749" i="2" s="1"/>
  <c r="E750" i="2"/>
  <c r="F750" i="2" s="1"/>
  <c r="G750" i="2" s="1"/>
  <c r="H750" i="2" s="1"/>
  <c r="I750" i="2" s="1"/>
  <c r="E751" i="2"/>
  <c r="F751" i="2" s="1"/>
  <c r="G751" i="2" s="1"/>
  <c r="H751" i="2" s="1"/>
  <c r="I751" i="2" s="1"/>
  <c r="E752" i="2"/>
  <c r="F752" i="2" s="1"/>
  <c r="G752" i="2" s="1"/>
  <c r="H752" i="2" s="1"/>
  <c r="I752" i="2" s="1"/>
  <c r="E753" i="2"/>
  <c r="F753" i="2" s="1"/>
  <c r="G753" i="2" s="1"/>
  <c r="H753" i="2" s="1"/>
  <c r="I753" i="2" s="1"/>
  <c r="E754" i="2"/>
  <c r="F754" i="2" s="1"/>
  <c r="G754" i="2" s="1"/>
  <c r="H754" i="2" s="1"/>
  <c r="I754" i="2" s="1"/>
  <c r="E755" i="2"/>
  <c r="F755" i="2" s="1"/>
  <c r="G755" i="2" s="1"/>
  <c r="H755" i="2" s="1"/>
  <c r="I755" i="2" s="1"/>
  <c r="E756" i="2"/>
  <c r="F756" i="2" s="1"/>
  <c r="G756" i="2" s="1"/>
  <c r="H756" i="2" s="1"/>
  <c r="I756" i="2" s="1"/>
  <c r="E757" i="2"/>
  <c r="F757" i="2" s="1"/>
  <c r="G757" i="2" s="1"/>
  <c r="H757" i="2" s="1"/>
  <c r="I757" i="2" s="1"/>
  <c r="E758" i="2"/>
  <c r="F758" i="2" s="1"/>
  <c r="G758" i="2" s="1"/>
  <c r="H758" i="2" s="1"/>
  <c r="I758" i="2" s="1"/>
  <c r="E759" i="2"/>
  <c r="F759" i="2" s="1"/>
  <c r="G759" i="2" s="1"/>
  <c r="H759" i="2" s="1"/>
  <c r="I759" i="2" s="1"/>
  <c r="E760" i="2"/>
  <c r="F760" i="2" s="1"/>
  <c r="G760" i="2" s="1"/>
  <c r="H760" i="2" s="1"/>
  <c r="I760" i="2" s="1"/>
  <c r="E761" i="2"/>
  <c r="F761" i="2" s="1"/>
  <c r="G761" i="2" s="1"/>
  <c r="H761" i="2" s="1"/>
  <c r="I761" i="2" s="1"/>
  <c r="E762" i="2"/>
  <c r="F762" i="2" s="1"/>
  <c r="G762" i="2" s="1"/>
  <c r="H762" i="2" s="1"/>
  <c r="I762" i="2" s="1"/>
  <c r="E763" i="2"/>
  <c r="F763" i="2" s="1"/>
  <c r="G763" i="2" s="1"/>
  <c r="H763" i="2" s="1"/>
  <c r="I763" i="2" s="1"/>
  <c r="E764" i="2"/>
  <c r="F764" i="2" s="1"/>
  <c r="G764" i="2" s="1"/>
  <c r="H764" i="2" s="1"/>
  <c r="I764" i="2" s="1"/>
  <c r="E765" i="2"/>
  <c r="F765" i="2" s="1"/>
  <c r="G765" i="2" s="1"/>
  <c r="H765" i="2" s="1"/>
  <c r="I765" i="2" s="1"/>
  <c r="E766" i="2"/>
  <c r="F766" i="2" s="1"/>
  <c r="G766" i="2" s="1"/>
  <c r="H766" i="2" s="1"/>
  <c r="I766" i="2" s="1"/>
  <c r="E767" i="2"/>
  <c r="F767" i="2" s="1"/>
  <c r="G767" i="2" s="1"/>
  <c r="H767" i="2" s="1"/>
  <c r="I767" i="2" s="1"/>
  <c r="E768" i="2"/>
  <c r="F768" i="2" s="1"/>
  <c r="G768" i="2" s="1"/>
  <c r="H768" i="2" s="1"/>
  <c r="I768" i="2" s="1"/>
  <c r="E769" i="2"/>
  <c r="F769" i="2" s="1"/>
  <c r="G769" i="2" s="1"/>
  <c r="H769" i="2" s="1"/>
  <c r="I769" i="2" s="1"/>
  <c r="E770" i="2"/>
  <c r="F770" i="2" s="1"/>
  <c r="G770" i="2" s="1"/>
  <c r="H770" i="2" s="1"/>
  <c r="I770" i="2" s="1"/>
  <c r="E771" i="2"/>
  <c r="F771" i="2" s="1"/>
  <c r="G771" i="2" s="1"/>
  <c r="H771" i="2" s="1"/>
  <c r="I771" i="2" s="1"/>
  <c r="E772" i="2"/>
  <c r="F772" i="2" s="1"/>
  <c r="G772" i="2" s="1"/>
  <c r="H772" i="2" s="1"/>
  <c r="I772" i="2" s="1"/>
  <c r="E773" i="2"/>
  <c r="F773" i="2" s="1"/>
  <c r="G773" i="2" s="1"/>
  <c r="H773" i="2" s="1"/>
  <c r="I773" i="2" s="1"/>
  <c r="E774" i="2"/>
  <c r="F774" i="2" s="1"/>
  <c r="G774" i="2" s="1"/>
  <c r="H774" i="2" s="1"/>
  <c r="I774" i="2" s="1"/>
  <c r="E775" i="2"/>
  <c r="F775" i="2" s="1"/>
  <c r="G775" i="2" s="1"/>
  <c r="H775" i="2" s="1"/>
  <c r="I775" i="2" s="1"/>
  <c r="E776" i="2"/>
  <c r="F776" i="2" s="1"/>
  <c r="G776" i="2" s="1"/>
  <c r="H776" i="2" s="1"/>
  <c r="I776" i="2" s="1"/>
  <c r="E777" i="2"/>
  <c r="F777" i="2" s="1"/>
  <c r="G777" i="2" s="1"/>
  <c r="H777" i="2" s="1"/>
  <c r="I777" i="2" s="1"/>
  <c r="E778" i="2"/>
  <c r="F778" i="2" s="1"/>
  <c r="G778" i="2" s="1"/>
  <c r="H778" i="2" s="1"/>
  <c r="I778" i="2" s="1"/>
  <c r="E779" i="2"/>
  <c r="F779" i="2" s="1"/>
  <c r="G779" i="2" s="1"/>
  <c r="H779" i="2" s="1"/>
  <c r="I779" i="2" s="1"/>
  <c r="E782" i="2"/>
  <c r="F782" i="2" s="1"/>
  <c r="G782" i="2" s="1"/>
  <c r="H782" i="2" s="1"/>
  <c r="I782" i="2" s="1"/>
  <c r="E783" i="2"/>
  <c r="F783" i="2" s="1"/>
  <c r="G783" i="2" s="1"/>
  <c r="H783" i="2" s="1"/>
  <c r="I783" i="2" s="1"/>
  <c r="E784" i="2"/>
  <c r="F784" i="2" s="1"/>
  <c r="G784" i="2" s="1"/>
  <c r="H784" i="2" s="1"/>
  <c r="I784" i="2" s="1"/>
  <c r="E785" i="2"/>
  <c r="F785" i="2" s="1"/>
  <c r="G785" i="2" s="1"/>
  <c r="H785" i="2" s="1"/>
  <c r="I785" i="2" s="1"/>
  <c r="E786" i="2"/>
  <c r="F786" i="2" s="1"/>
  <c r="G786" i="2" s="1"/>
  <c r="H786" i="2" s="1"/>
  <c r="I786" i="2" s="1"/>
  <c r="E787" i="2"/>
  <c r="F787" i="2" s="1"/>
  <c r="G787" i="2" s="1"/>
  <c r="H787" i="2" s="1"/>
  <c r="I787" i="2" s="1"/>
  <c r="E788" i="2"/>
  <c r="F788" i="2" s="1"/>
  <c r="G788" i="2" s="1"/>
  <c r="H788" i="2" s="1"/>
  <c r="I788" i="2" s="1"/>
  <c r="E789" i="2"/>
  <c r="F789" i="2" s="1"/>
  <c r="G789" i="2" s="1"/>
  <c r="H789" i="2" s="1"/>
  <c r="I789" i="2" s="1"/>
  <c r="E790" i="2"/>
  <c r="F790" i="2" s="1"/>
  <c r="G790" i="2" s="1"/>
  <c r="H790" i="2" s="1"/>
  <c r="I790" i="2" s="1"/>
  <c r="E791" i="2"/>
  <c r="F791" i="2" s="1"/>
  <c r="G791" i="2" s="1"/>
  <c r="H791" i="2" s="1"/>
  <c r="I791" i="2" s="1"/>
  <c r="E792" i="2"/>
  <c r="F792" i="2" s="1"/>
  <c r="G792" i="2" s="1"/>
  <c r="H792" i="2" s="1"/>
  <c r="I792" i="2" s="1"/>
  <c r="E793" i="2"/>
  <c r="F793" i="2" s="1"/>
  <c r="G793" i="2" s="1"/>
  <c r="H793" i="2" s="1"/>
  <c r="I793" i="2" s="1"/>
  <c r="E794" i="2"/>
  <c r="F794" i="2" s="1"/>
  <c r="G794" i="2" s="1"/>
  <c r="H794" i="2" s="1"/>
  <c r="I794" i="2" s="1"/>
  <c r="E795" i="2"/>
  <c r="F795" i="2" s="1"/>
  <c r="G795" i="2" s="1"/>
  <c r="H795" i="2" s="1"/>
  <c r="I795" i="2" s="1"/>
  <c r="E796" i="2"/>
  <c r="F796" i="2" s="1"/>
  <c r="G796" i="2" s="1"/>
  <c r="H796" i="2" s="1"/>
  <c r="I796" i="2" s="1"/>
  <c r="E797" i="2"/>
  <c r="F797" i="2" s="1"/>
  <c r="G797" i="2" s="1"/>
  <c r="H797" i="2" s="1"/>
  <c r="I797" i="2" s="1"/>
  <c r="E798" i="2"/>
  <c r="F798" i="2" s="1"/>
  <c r="G798" i="2" s="1"/>
  <c r="H798" i="2" s="1"/>
  <c r="I798" i="2" s="1"/>
  <c r="E799" i="2"/>
  <c r="F799" i="2" s="1"/>
  <c r="G799" i="2" s="1"/>
  <c r="H799" i="2" s="1"/>
  <c r="I799" i="2" s="1"/>
  <c r="E800" i="2"/>
  <c r="F800" i="2" s="1"/>
  <c r="G800" i="2" s="1"/>
  <c r="H800" i="2" s="1"/>
  <c r="I800" i="2" s="1"/>
  <c r="E801" i="2"/>
  <c r="F801" i="2" s="1"/>
  <c r="G801" i="2" s="1"/>
  <c r="H801" i="2" s="1"/>
  <c r="I801" i="2" s="1"/>
  <c r="E802" i="2"/>
  <c r="F802" i="2" s="1"/>
  <c r="G802" i="2" s="1"/>
  <c r="H802" i="2" s="1"/>
  <c r="I802" i="2" s="1"/>
  <c r="E803" i="2"/>
  <c r="F803" i="2" s="1"/>
  <c r="G803" i="2" s="1"/>
  <c r="H803" i="2" s="1"/>
  <c r="I803" i="2" s="1"/>
  <c r="E804" i="2"/>
  <c r="F804" i="2" s="1"/>
  <c r="G804" i="2" s="1"/>
  <c r="H804" i="2" s="1"/>
  <c r="I804" i="2" s="1"/>
  <c r="E805" i="2"/>
  <c r="F805" i="2" s="1"/>
  <c r="G805" i="2" s="1"/>
  <c r="H805" i="2" s="1"/>
  <c r="I805" i="2" s="1"/>
  <c r="E806" i="2"/>
  <c r="F806" i="2" s="1"/>
  <c r="G806" i="2" s="1"/>
  <c r="H806" i="2" s="1"/>
  <c r="I806" i="2" s="1"/>
  <c r="E807" i="2"/>
  <c r="F807" i="2" s="1"/>
  <c r="G807" i="2" s="1"/>
  <c r="H807" i="2" s="1"/>
  <c r="I807" i="2" s="1"/>
  <c r="E808" i="2"/>
  <c r="F808" i="2" s="1"/>
  <c r="G808" i="2" s="1"/>
  <c r="H808" i="2" s="1"/>
  <c r="I808" i="2" s="1"/>
  <c r="E809" i="2"/>
  <c r="F809" i="2" s="1"/>
  <c r="G809" i="2" s="1"/>
  <c r="H809" i="2" s="1"/>
  <c r="I809" i="2" s="1"/>
  <c r="E810" i="2"/>
  <c r="F810" i="2" s="1"/>
  <c r="G810" i="2" s="1"/>
  <c r="H810" i="2" s="1"/>
  <c r="I810" i="2" s="1"/>
  <c r="E811" i="2"/>
  <c r="F811" i="2" s="1"/>
  <c r="G811" i="2" s="1"/>
  <c r="H811" i="2" s="1"/>
  <c r="I811" i="2" s="1"/>
  <c r="E812" i="2"/>
  <c r="F812" i="2" s="1"/>
  <c r="G812" i="2" s="1"/>
  <c r="H812" i="2" s="1"/>
  <c r="I812" i="2" s="1"/>
  <c r="E813" i="2"/>
  <c r="F813" i="2" s="1"/>
  <c r="G813" i="2" s="1"/>
  <c r="H813" i="2" s="1"/>
  <c r="I813" i="2" s="1"/>
  <c r="E814" i="2"/>
  <c r="F814" i="2" s="1"/>
  <c r="G814" i="2" s="1"/>
  <c r="H814" i="2" s="1"/>
  <c r="I814" i="2" s="1"/>
  <c r="E815" i="2"/>
  <c r="F815" i="2" s="1"/>
  <c r="G815" i="2" s="1"/>
  <c r="H815" i="2" s="1"/>
  <c r="I815" i="2" s="1"/>
  <c r="E816" i="2"/>
  <c r="F816" i="2" s="1"/>
  <c r="G816" i="2" s="1"/>
  <c r="H816" i="2" s="1"/>
  <c r="I816" i="2" s="1"/>
  <c r="E817" i="2"/>
  <c r="F817" i="2" s="1"/>
  <c r="G817" i="2" s="1"/>
  <c r="H817" i="2" s="1"/>
  <c r="I817" i="2" s="1"/>
  <c r="E818" i="2"/>
  <c r="F818" i="2" s="1"/>
  <c r="G818" i="2" s="1"/>
  <c r="H818" i="2" s="1"/>
  <c r="I818" i="2" s="1"/>
  <c r="E819" i="2"/>
  <c r="F819" i="2" s="1"/>
  <c r="G819" i="2" s="1"/>
  <c r="H819" i="2" s="1"/>
  <c r="I819" i="2" s="1"/>
  <c r="E820" i="2"/>
  <c r="F820" i="2" s="1"/>
  <c r="G820" i="2" s="1"/>
  <c r="H820" i="2" s="1"/>
  <c r="I820" i="2" s="1"/>
  <c r="E821" i="2"/>
  <c r="F821" i="2" s="1"/>
  <c r="G821" i="2" s="1"/>
  <c r="H821" i="2" s="1"/>
  <c r="I821" i="2" s="1"/>
  <c r="E822" i="2"/>
  <c r="F822" i="2" s="1"/>
  <c r="G822" i="2" s="1"/>
  <c r="H822" i="2" s="1"/>
  <c r="I822" i="2" s="1"/>
  <c r="E823" i="2"/>
  <c r="F823" i="2" s="1"/>
  <c r="G823" i="2" s="1"/>
  <c r="H823" i="2" s="1"/>
  <c r="I823" i="2" s="1"/>
  <c r="E824" i="2"/>
  <c r="F824" i="2" s="1"/>
  <c r="G824" i="2" s="1"/>
  <c r="H824" i="2" s="1"/>
  <c r="I824" i="2" s="1"/>
  <c r="E825" i="2"/>
  <c r="F825" i="2" s="1"/>
  <c r="G825" i="2" s="1"/>
  <c r="H825" i="2" s="1"/>
  <c r="I825" i="2" s="1"/>
  <c r="E826" i="2"/>
  <c r="F826" i="2" s="1"/>
  <c r="G826" i="2" s="1"/>
  <c r="H826" i="2" s="1"/>
  <c r="I826" i="2" s="1"/>
  <c r="E827" i="2"/>
  <c r="F827" i="2" s="1"/>
  <c r="G827" i="2" s="1"/>
  <c r="H827" i="2" s="1"/>
  <c r="I827" i="2" s="1"/>
  <c r="E828" i="2"/>
  <c r="F828" i="2" s="1"/>
  <c r="G828" i="2" s="1"/>
  <c r="H828" i="2" s="1"/>
  <c r="I828" i="2" s="1"/>
  <c r="E829" i="2"/>
  <c r="F829" i="2" s="1"/>
  <c r="G829" i="2" s="1"/>
  <c r="H829" i="2" s="1"/>
  <c r="I829" i="2" s="1"/>
  <c r="E830" i="2"/>
  <c r="F830" i="2" s="1"/>
  <c r="G830" i="2" s="1"/>
  <c r="H830" i="2" s="1"/>
  <c r="I830" i="2" s="1"/>
  <c r="E831" i="2"/>
  <c r="F831" i="2" s="1"/>
  <c r="G831" i="2" s="1"/>
  <c r="H831" i="2" s="1"/>
  <c r="I831" i="2" s="1"/>
  <c r="E832" i="2"/>
  <c r="F832" i="2" s="1"/>
  <c r="G832" i="2" s="1"/>
  <c r="H832" i="2" s="1"/>
  <c r="I832" i="2" s="1"/>
  <c r="E833" i="2"/>
  <c r="F833" i="2" s="1"/>
  <c r="G833" i="2" s="1"/>
  <c r="H833" i="2" s="1"/>
  <c r="I833" i="2" s="1"/>
  <c r="E834" i="2"/>
  <c r="F834" i="2" s="1"/>
  <c r="G834" i="2" s="1"/>
  <c r="H834" i="2" s="1"/>
  <c r="I834" i="2" s="1"/>
  <c r="E835" i="2"/>
  <c r="F835" i="2" s="1"/>
  <c r="G835" i="2" s="1"/>
  <c r="H835" i="2" s="1"/>
  <c r="I835" i="2" s="1"/>
  <c r="E836" i="2"/>
  <c r="F836" i="2" s="1"/>
  <c r="G836" i="2" s="1"/>
  <c r="H836" i="2" s="1"/>
  <c r="I836" i="2" s="1"/>
  <c r="E837" i="2"/>
  <c r="F837" i="2" s="1"/>
  <c r="G837" i="2" s="1"/>
  <c r="H837" i="2" s="1"/>
  <c r="I837" i="2" s="1"/>
  <c r="E838" i="2"/>
  <c r="F838" i="2" s="1"/>
  <c r="G838" i="2" s="1"/>
  <c r="H838" i="2" s="1"/>
  <c r="I838" i="2" s="1"/>
  <c r="E839" i="2"/>
  <c r="F839" i="2" s="1"/>
  <c r="G839" i="2" s="1"/>
  <c r="H839" i="2" s="1"/>
  <c r="I839" i="2" s="1"/>
  <c r="E840" i="2"/>
  <c r="F840" i="2" s="1"/>
  <c r="G840" i="2" s="1"/>
  <c r="H840" i="2" s="1"/>
  <c r="I840" i="2" s="1"/>
  <c r="E841" i="2"/>
  <c r="F841" i="2" s="1"/>
  <c r="G841" i="2" s="1"/>
  <c r="H841" i="2" s="1"/>
  <c r="I841" i="2" s="1"/>
  <c r="E842" i="2"/>
  <c r="F842" i="2" s="1"/>
  <c r="G842" i="2" s="1"/>
  <c r="H842" i="2" s="1"/>
  <c r="I842" i="2" s="1"/>
  <c r="E843" i="2"/>
  <c r="F843" i="2" s="1"/>
  <c r="G843" i="2" s="1"/>
  <c r="H843" i="2" s="1"/>
  <c r="I843" i="2" s="1"/>
  <c r="E844" i="2"/>
  <c r="F844" i="2" s="1"/>
  <c r="G844" i="2" s="1"/>
  <c r="H844" i="2" s="1"/>
  <c r="I844" i="2" s="1"/>
  <c r="E845" i="2"/>
  <c r="F845" i="2" s="1"/>
  <c r="G845" i="2" s="1"/>
  <c r="H845" i="2" s="1"/>
  <c r="I845" i="2" s="1"/>
  <c r="E846" i="2"/>
  <c r="F846" i="2" s="1"/>
  <c r="G846" i="2" s="1"/>
  <c r="H846" i="2" s="1"/>
  <c r="I846" i="2" s="1"/>
  <c r="E847" i="2"/>
  <c r="F847" i="2" s="1"/>
  <c r="G847" i="2" s="1"/>
  <c r="H847" i="2" s="1"/>
  <c r="I847" i="2" s="1"/>
  <c r="E848" i="2"/>
  <c r="F848" i="2" s="1"/>
  <c r="G848" i="2" s="1"/>
  <c r="H848" i="2" s="1"/>
  <c r="I848" i="2" s="1"/>
  <c r="E849" i="2"/>
  <c r="F849" i="2" s="1"/>
  <c r="G849" i="2" s="1"/>
  <c r="H849" i="2" s="1"/>
  <c r="I849" i="2" s="1"/>
  <c r="E850" i="2"/>
  <c r="F850" i="2" s="1"/>
  <c r="G850" i="2" s="1"/>
  <c r="H850" i="2" s="1"/>
  <c r="I850" i="2" s="1"/>
  <c r="E851" i="2"/>
  <c r="F851" i="2" s="1"/>
  <c r="G851" i="2" s="1"/>
  <c r="H851" i="2" s="1"/>
  <c r="I851" i="2" s="1"/>
  <c r="E852" i="2"/>
  <c r="F852" i="2" s="1"/>
  <c r="G852" i="2" s="1"/>
  <c r="H852" i="2" s="1"/>
  <c r="I852" i="2" s="1"/>
  <c r="E853" i="2"/>
  <c r="F853" i="2" s="1"/>
  <c r="G853" i="2" s="1"/>
  <c r="H853" i="2" s="1"/>
  <c r="I853" i="2" s="1"/>
  <c r="E854" i="2"/>
  <c r="F854" i="2" s="1"/>
  <c r="G854" i="2" s="1"/>
  <c r="H854" i="2" s="1"/>
  <c r="I854" i="2" s="1"/>
  <c r="E855" i="2"/>
  <c r="F855" i="2" s="1"/>
  <c r="G855" i="2" s="1"/>
  <c r="H855" i="2" s="1"/>
  <c r="I855" i="2" s="1"/>
  <c r="E856" i="2"/>
  <c r="F856" i="2" s="1"/>
  <c r="G856" i="2" s="1"/>
  <c r="H856" i="2" s="1"/>
  <c r="I856" i="2" s="1"/>
  <c r="E857" i="2"/>
  <c r="F857" i="2" s="1"/>
  <c r="G857" i="2" s="1"/>
  <c r="H857" i="2" s="1"/>
  <c r="I857" i="2" s="1"/>
  <c r="E858" i="2"/>
  <c r="F858" i="2" s="1"/>
  <c r="G858" i="2" s="1"/>
  <c r="H858" i="2" s="1"/>
  <c r="I858" i="2" s="1"/>
  <c r="E859" i="2"/>
  <c r="F859" i="2" s="1"/>
  <c r="G859" i="2" s="1"/>
  <c r="H859" i="2" s="1"/>
  <c r="I859" i="2" s="1"/>
  <c r="E860" i="2"/>
  <c r="F860" i="2" s="1"/>
  <c r="G860" i="2" s="1"/>
  <c r="H860" i="2" s="1"/>
  <c r="I860" i="2" s="1"/>
  <c r="E861" i="2"/>
  <c r="F861" i="2" s="1"/>
  <c r="G861" i="2" s="1"/>
  <c r="H861" i="2" s="1"/>
  <c r="I861" i="2" s="1"/>
  <c r="E862" i="2"/>
  <c r="F862" i="2" s="1"/>
  <c r="G862" i="2" s="1"/>
  <c r="H862" i="2" s="1"/>
  <c r="I862" i="2" s="1"/>
  <c r="E863" i="2"/>
  <c r="F863" i="2" s="1"/>
  <c r="G863" i="2" s="1"/>
  <c r="H863" i="2" s="1"/>
  <c r="I863" i="2" s="1"/>
  <c r="E864" i="2"/>
  <c r="F864" i="2" s="1"/>
  <c r="G864" i="2" s="1"/>
  <c r="H864" i="2" s="1"/>
  <c r="I864" i="2" s="1"/>
  <c r="E865" i="2"/>
  <c r="F865" i="2" s="1"/>
  <c r="G865" i="2" s="1"/>
  <c r="H865" i="2" s="1"/>
  <c r="I865" i="2" s="1"/>
  <c r="E866" i="2"/>
  <c r="F866" i="2" s="1"/>
  <c r="G866" i="2" s="1"/>
  <c r="H866" i="2" s="1"/>
  <c r="I866" i="2" s="1"/>
  <c r="E867" i="2"/>
  <c r="F867" i="2" s="1"/>
  <c r="G867" i="2" s="1"/>
  <c r="H867" i="2" s="1"/>
  <c r="I867" i="2" s="1"/>
  <c r="E868" i="2"/>
  <c r="F868" i="2" s="1"/>
  <c r="G868" i="2" s="1"/>
  <c r="H868" i="2" s="1"/>
  <c r="I868" i="2" s="1"/>
  <c r="E869" i="2"/>
  <c r="F869" i="2" s="1"/>
  <c r="G869" i="2" s="1"/>
  <c r="H869" i="2" s="1"/>
  <c r="I869" i="2" s="1"/>
  <c r="E870" i="2"/>
  <c r="F870" i="2" s="1"/>
  <c r="G870" i="2" s="1"/>
  <c r="H870" i="2" s="1"/>
  <c r="I870" i="2" s="1"/>
  <c r="E871" i="2"/>
  <c r="F871" i="2" s="1"/>
  <c r="G871" i="2" s="1"/>
  <c r="H871" i="2" s="1"/>
  <c r="I871" i="2" s="1"/>
  <c r="E872" i="2"/>
  <c r="F872" i="2" s="1"/>
  <c r="G872" i="2" s="1"/>
  <c r="H872" i="2" s="1"/>
  <c r="I872" i="2" s="1"/>
  <c r="E873" i="2"/>
  <c r="F873" i="2" s="1"/>
  <c r="G873" i="2" s="1"/>
  <c r="H873" i="2" s="1"/>
  <c r="I873" i="2" s="1"/>
  <c r="E874" i="2"/>
  <c r="F874" i="2" s="1"/>
  <c r="G874" i="2" s="1"/>
  <c r="H874" i="2" s="1"/>
  <c r="I874" i="2" s="1"/>
  <c r="E875" i="2"/>
  <c r="F875" i="2" s="1"/>
  <c r="G875" i="2" s="1"/>
  <c r="H875" i="2" s="1"/>
  <c r="I875" i="2" s="1"/>
  <c r="E876" i="2"/>
  <c r="F876" i="2" s="1"/>
  <c r="G876" i="2" s="1"/>
  <c r="H876" i="2" s="1"/>
  <c r="I876" i="2" s="1"/>
  <c r="E877" i="2"/>
  <c r="F877" i="2" s="1"/>
  <c r="G877" i="2" s="1"/>
  <c r="H877" i="2" s="1"/>
  <c r="I877" i="2" s="1"/>
  <c r="E878" i="2"/>
  <c r="F878" i="2" s="1"/>
  <c r="G878" i="2" s="1"/>
  <c r="H878" i="2" s="1"/>
  <c r="I878" i="2" s="1"/>
  <c r="E6" i="2"/>
  <c r="F6" i="2" s="1"/>
  <c r="G6" i="2" s="1"/>
  <c r="H6" i="2" s="1"/>
  <c r="I6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Připojení" type="1" refreshedVersion="0" savePassword="1" background="1" saveData="1">
    <dbPr connection="DSN=diaf;UID=informix;PWD=informix;DATABASE=diaf;HOST=schell1;SERVER=schell1;SERVICE=star1;PROTOCOL=olsoctcp;" command="SELECT kunden.kun_firmennr, kunden.kun_kontoart, kunden.kun_nummer, kunden.kun_name1, kunden.kun_name2, kunden.kun_strasse, kunden.kun_postfach, kunden.kun_plz, kunden.kun_ort, kunden.kun_sz_gueltig, kunden.kun_vertreter1, kunden.kun_sachbearb, kunden.kun_sz_sperre, kunden.kun_plz_postfach  FROM informix.kunden kunden  WHERE (kunden.kun_firmennr=1) AND (kunden.kun_kontoart=1) AND (kunden.kun_nummer&gt;17999) AND (kunden.kun_sz_sperre='N')"/>
  </connection>
</connections>
</file>

<file path=xl/sharedStrings.xml><?xml version="1.0" encoding="utf-8"?>
<sst xmlns="http://schemas.openxmlformats.org/spreadsheetml/2006/main" count="4350" uniqueCount="2942">
  <si>
    <t>4021163123081</t>
  </si>
  <si>
    <t>4021163123210</t>
  </si>
  <si>
    <t>4021163123227</t>
  </si>
  <si>
    <t>4021163138252</t>
  </si>
  <si>
    <t>012440699</t>
  </si>
  <si>
    <t>012450699</t>
  </si>
  <si>
    <t>296250099</t>
  </si>
  <si>
    <t>296260099</t>
  </si>
  <si>
    <t>296280099</t>
  </si>
  <si>
    <t>4021163152340</t>
  </si>
  <si>
    <t>4021163152333</t>
  </si>
  <si>
    <t>4021163152357</t>
  </si>
  <si>
    <t>ECO</t>
  </si>
  <si>
    <t>230140699</t>
  </si>
  <si>
    <t>230360699</t>
  </si>
  <si>
    <t>233010099</t>
  </si>
  <si>
    <t>235020699</t>
  </si>
  <si>
    <t>230420699</t>
  </si>
  <si>
    <t>4021163143669</t>
  </si>
  <si>
    <t>230430699</t>
  </si>
  <si>
    <t>4021163143652</t>
  </si>
  <si>
    <t>230460699</t>
  </si>
  <si>
    <t>4021163143584</t>
  </si>
  <si>
    <t>230470699</t>
  </si>
  <si>
    <t>4021163143607</t>
  </si>
  <si>
    <t>230490699</t>
  </si>
  <si>
    <t>4021163143683</t>
  </si>
  <si>
    <t>230500699</t>
  </si>
  <si>
    <t>4021163143744</t>
  </si>
  <si>
    <t>230510699</t>
  </si>
  <si>
    <t>4021163143706</t>
  </si>
  <si>
    <t>230520699</t>
  </si>
  <si>
    <t>4021163143638</t>
  </si>
  <si>
    <t>230620699</t>
  </si>
  <si>
    <t>487150699</t>
  </si>
  <si>
    <t>487400699</t>
  </si>
  <si>
    <t>487410699</t>
  </si>
  <si>
    <t>487420699</t>
  </si>
  <si>
    <t>497000699</t>
  </si>
  <si>
    <t>497020699</t>
  </si>
  <si>
    <t>497070699</t>
  </si>
  <si>
    <t>497080699</t>
  </si>
  <si>
    <t>497100699</t>
  </si>
  <si>
    <t>497150699</t>
  </si>
  <si>
    <t>497160699</t>
  </si>
  <si>
    <t>497180699</t>
  </si>
  <si>
    <t>497230699</t>
  </si>
  <si>
    <t>497260699</t>
  </si>
  <si>
    <t>018890699</t>
  </si>
  <si>
    <t>4021163159318</t>
  </si>
  <si>
    <t>SCHELL predlžovací set D-C-M</t>
  </si>
  <si>
    <t>CVD elektronika, 25 mm chróm</t>
  </si>
  <si>
    <t>CVD elektronika, 50 mm chróm</t>
  </si>
  <si>
    <t>019202899</t>
  </si>
  <si>
    <t>019212899</t>
  </si>
  <si>
    <t>CVD, zmiešavacia, nerez</t>
  </si>
  <si>
    <t>SCHELL podomietková sprcha LINUS D-C-V</t>
  </si>
  <si>
    <t>CVD, na predmiešanú vodu, nerez</t>
  </si>
  <si>
    <t>4021163159493</t>
  </si>
  <si>
    <t>4021163159509</t>
  </si>
  <si>
    <t>054160699</t>
  </si>
  <si>
    <t>4021163161779</t>
  </si>
  <si>
    <t>1/2" x 3/4" so spätnou klapkou, chróm</t>
  </si>
  <si>
    <t>065590699</t>
  </si>
  <si>
    <t>4021163159967</t>
  </si>
  <si>
    <t>SCHELL pripojovací set PBV</t>
  </si>
  <si>
    <t>k ventilu PBV a armatúre</t>
  </si>
  <si>
    <t>084810699</t>
  </si>
  <si>
    <t>4021163153385</t>
  </si>
  <si>
    <t>084820699</t>
  </si>
  <si>
    <t>4021163153378</t>
  </si>
  <si>
    <t>SCHELL pripojovací set trubiek</t>
  </si>
  <si>
    <t>ku sprchovým panelom, d. 500 mm, chróm</t>
  </si>
  <si>
    <t>ku sprchovým panelom, d. 1000 mm, chróm</t>
  </si>
  <si>
    <t>256660699</t>
  </si>
  <si>
    <t>4021163159332</t>
  </si>
  <si>
    <t>256670699</t>
  </si>
  <si>
    <t>4021163159349</t>
  </si>
  <si>
    <t>256680699</t>
  </si>
  <si>
    <t>4021163159356</t>
  </si>
  <si>
    <t>SCHELL set nástennej trubky VITUS</t>
  </si>
  <si>
    <t>d. 1200 mm, chróm</t>
  </si>
  <si>
    <t>SCHELL výtokové kolienko DN15 VITUS</t>
  </si>
  <si>
    <t>pr. 15x100x150mm, chróm</t>
  </si>
  <si>
    <t>pr. 15x100x500mm, chróm</t>
  </si>
  <si>
    <t>259890699</t>
  </si>
  <si>
    <t>4021163160109</t>
  </si>
  <si>
    <t>SCHELL ovládacia páka VITUS EH</t>
  </si>
  <si>
    <t>278300699</t>
  </si>
  <si>
    <t>4021163160093</t>
  </si>
  <si>
    <t>SCHELL set rozet VITUS</t>
  </si>
  <si>
    <t>4021163160857</t>
  </si>
  <si>
    <t>289220699</t>
  </si>
  <si>
    <t>296340099</t>
  </si>
  <si>
    <t>4021163160116</t>
  </si>
  <si>
    <t>SCHELL kartuša pre pákovú armatúru VITUS</t>
  </si>
  <si>
    <t>296590099</t>
  </si>
  <si>
    <t>4021163159752</t>
  </si>
  <si>
    <t>SCHELL zmiešavacia kartuša LINUS D-C-M</t>
  </si>
  <si>
    <t>296760099</t>
  </si>
  <si>
    <t>4021163160123</t>
  </si>
  <si>
    <t>296770099</t>
  </si>
  <si>
    <t>4021163160017</t>
  </si>
  <si>
    <t>296780699</t>
  </si>
  <si>
    <t>4021163160024</t>
  </si>
  <si>
    <t>296790099</t>
  </si>
  <si>
    <t>VITUS SC-T</t>
  </si>
  <si>
    <t>4021163160031</t>
  </si>
  <si>
    <t>296800699</t>
  </si>
  <si>
    <t>4021163160048</t>
  </si>
  <si>
    <t>296810099</t>
  </si>
  <si>
    <t>4021163160079</t>
  </si>
  <si>
    <t>296820699</t>
  </si>
  <si>
    <t>4021163160642</t>
  </si>
  <si>
    <t>628050099</t>
  </si>
  <si>
    <t>4021163144116</t>
  </si>
  <si>
    <t>SCHELL sietko</t>
  </si>
  <si>
    <t>955980099</t>
  </si>
  <si>
    <t>SCHELL USB-Stick eSCHELL</t>
  </si>
  <si>
    <t>software</t>
  </si>
  <si>
    <t>4021163159523</t>
  </si>
  <si>
    <t>samozatvárací s termostatom, elox.hliník</t>
  </si>
  <si>
    <t>ku všetkým sprchovým panelom, elox.hliník</t>
  </si>
  <si>
    <t>015240099</t>
  </si>
  <si>
    <t>SCHELL kábel 2,5 m</t>
  </si>
  <si>
    <t>4021163151947</t>
  </si>
  <si>
    <t>015570099</t>
  </si>
  <si>
    <t>4 alk. Batérie typ AA</t>
  </si>
  <si>
    <t>SCHELL univerzálna priehradka na batérie</t>
  </si>
  <si>
    <t>4021163157222</t>
  </si>
  <si>
    <t>015700099</t>
  </si>
  <si>
    <t>015710099</t>
  </si>
  <si>
    <t>015820099</t>
  </si>
  <si>
    <t>015830099</t>
  </si>
  <si>
    <t>SCHELL univerzálny pripojovací kábel dvojpólový</t>
  </si>
  <si>
    <t>SCHELL univerzálny pripojovací kábel trojpólový</t>
  </si>
  <si>
    <t>SCHELL lištový sieťový zdroj CVD-Touch</t>
  </si>
  <si>
    <t>1-12 CVD-Touch-elektronika</t>
  </si>
  <si>
    <t>pre 1-12 CVD-Touch-elektroniku</t>
  </si>
  <si>
    <t>4021163158663</t>
  </si>
  <si>
    <t>4021163158670</t>
  </si>
  <si>
    <t>4021163159165</t>
  </si>
  <si>
    <t>4021163159172</t>
  </si>
  <si>
    <t>019092899</t>
  </si>
  <si>
    <t>019180699</t>
  </si>
  <si>
    <t>019182899</t>
  </si>
  <si>
    <t>019190699</t>
  </si>
  <si>
    <t>019192899</t>
  </si>
  <si>
    <t>SCHELL podomietková sprcha LINUS BASIC D-C-T</t>
  </si>
  <si>
    <t>CVD, termostat, nerez</t>
  </si>
  <si>
    <t>SCHELL  podomietkový set Masterbox  WBD-E-M</t>
  </si>
  <si>
    <t>elektronická-zmiešavacia</t>
  </si>
  <si>
    <t>SCHELL podomietková sprcha LINUS D-C-T</t>
  </si>
  <si>
    <t>SCHELL podomietková sprcha LINUS D-C-M</t>
  </si>
  <si>
    <t>CVD, termostat, chróm, bez zdroja/priehradky na batérie</t>
  </si>
  <si>
    <t>CVD, termostat, nerez, bez zdroja/priehradky na batérie</t>
  </si>
  <si>
    <t>CVD, zmiešavacia, chróm, bez zdroja/priehradky na batérie</t>
  </si>
  <si>
    <t>CVD, zmiešavacia, nerez, bez zdroja/priehradky na batérie</t>
  </si>
  <si>
    <t>4021163157314</t>
  </si>
  <si>
    <t>4021163157772</t>
  </si>
  <si>
    <t>4021163157789</t>
  </si>
  <si>
    <t>4021163157796</t>
  </si>
  <si>
    <t>4021163157802</t>
  </si>
  <si>
    <t>021470699</t>
  </si>
  <si>
    <t>HD-K na studenú/predmiešanú vodu, s preduzáverom, chróm</t>
  </si>
  <si>
    <t>4021163159325</t>
  </si>
  <si>
    <t>SCHELL armatúra pre vyrovnávanie tlaku PBV</t>
  </si>
  <si>
    <t>221650099</t>
  </si>
  <si>
    <t>SCHELL keramický vršok 90 stupňov</t>
  </si>
  <si>
    <t>DN 15, vonkajší závit 1/2"</t>
  </si>
  <si>
    <t>4021163157918</t>
  </si>
  <si>
    <t>SCHELL montážny kľúč</t>
  </si>
  <si>
    <t>SCHELL nástrčný kľúč 6 mm</t>
  </si>
  <si>
    <t>matt chróm pre výtokový ventil, pr. SW6</t>
  </si>
  <si>
    <t>SCHELL nástrčný kľúč</t>
  </si>
  <si>
    <t>chróm pre POLAR/POLAR SET</t>
  </si>
  <si>
    <t>elektr. spínacie okienko-termostat chróm</t>
  </si>
  <si>
    <t>elektr. spínacie okienko-termostat nerez</t>
  </si>
  <si>
    <t>SCHELL podomietková sprcha LINUS D-E-T ECO</t>
  </si>
  <si>
    <t>elektr. spínacie okienko s vypínaním-termostat,so sledovaním priestoru</t>
  </si>
  <si>
    <t>elektr. sledovanie priestoru-termostat, nerez</t>
  </si>
  <si>
    <t>SCHELL podomietková sprcha LINUS D-SC-T</t>
  </si>
  <si>
    <t>SCHELL sprchová hlavica s obmedzovačom aerosolu</t>
  </si>
  <si>
    <t>anti-vandal chróm</t>
  </si>
  <si>
    <t>SCHELL podomietkový set Masterbox LINUS WB-E-V</t>
  </si>
  <si>
    <t>funkcia: elektronická na predmiešanú vodu</t>
  </si>
  <si>
    <t>SCHELL podomietkový set Masterbox WB-SC-V</t>
  </si>
  <si>
    <t>samozatváracia-na predmiešanú alebo studenú vodu</t>
  </si>
  <si>
    <t>SCHELL podomietkový set Masterbox WB-SC-M</t>
  </si>
  <si>
    <t>samozatváracia-zmiešavacia</t>
  </si>
  <si>
    <t>zmiešavacia na 9 V, výtokové ramienko 140mm, chróm</t>
  </si>
  <si>
    <t>SCHELL elektr.umývadlová armatúra CELIS E</t>
  </si>
  <si>
    <t>HD-M zmiešavacia na batérie 9V, chróm</t>
  </si>
  <si>
    <t>HD-K na studenú vodu na batérie 9V, chróm</t>
  </si>
  <si>
    <t>HD-K na studenú vodu 230 V 50 Hz, chróm</t>
  </si>
  <si>
    <t>HD-M zmiešavacia 230 V 50 Hz, chróm</t>
  </si>
  <si>
    <t>HD-K na studenú vodu 230 V 50 Hz, podomiet.zdroj, chróm</t>
  </si>
  <si>
    <t>HD-M zmiešavacia 230 V 50 Hz, podomietkový zdroj, chróm</t>
  </si>
  <si>
    <t>SCHELL podomietkový sieťový zdroj</t>
  </si>
  <si>
    <t>pre PURIS/VENUS 230V</t>
  </si>
  <si>
    <t>SCHELL sieťový zdroj so zástrčkou</t>
  </si>
  <si>
    <t>SCHELL sieťová zástrčka</t>
  </si>
  <si>
    <t>pre INFRA RADAR COMPACT</t>
  </si>
  <si>
    <t>SCHELL set tiahel</t>
  </si>
  <si>
    <t>pre PURIS / VENUS chróm</t>
  </si>
  <si>
    <t>SCHELL krytka prednastavenia teploty</t>
  </si>
  <si>
    <t>pre PURIS vysokotlaká-zmiešavacia chróm</t>
  </si>
  <si>
    <t>pre VENUS vysokotlaká-zmiešavacia chróm</t>
  </si>
  <si>
    <t>SCHELL skrutky vr. imbusového kľúča</t>
  </si>
  <si>
    <t>6 V so zásuvkou</t>
  </si>
  <si>
    <t>SCHELL odpadová trubka dlhá</t>
  </si>
  <si>
    <t>32x1x400mm chróm</t>
  </si>
  <si>
    <t>SCHELL elektronický modul pre PURIS VENUS</t>
  </si>
  <si>
    <t>SCHELL kartušový ventil pre PURIS VENUS</t>
  </si>
  <si>
    <t>6 V s predfiltrom</t>
  </si>
  <si>
    <t>výroba od apríla 2003</t>
  </si>
  <si>
    <t>SCHELL sieťový zdroj Compact</t>
  </si>
  <si>
    <t>SCHELL priehradka na batérie COMPACT</t>
  </si>
  <si>
    <t>bez batérie</t>
  </si>
  <si>
    <t>SCHELL plášť splachovača SCHELLTRONIC</t>
  </si>
  <si>
    <t>SCHELL elektronický modul pre armatúry PURIS/VENUS</t>
  </si>
  <si>
    <t>SCHELL sieťový zdroj 230 V/12 V</t>
  </si>
  <si>
    <t>pre 1-12 elektr. podomietkových nástenných armatúr</t>
  </si>
  <si>
    <t>SCHELL sieťový zdroj 230 V/12 V pre sprchy</t>
  </si>
  <si>
    <t>pre 1-2 elektr. podomietkové armatúry</t>
  </si>
  <si>
    <t>SCHELL predlžovací kábel 5 m</t>
  </si>
  <si>
    <t>pre pripojenie siete k ovládaniu sprchy</t>
  </si>
  <si>
    <t>SCHELL predlžovací kábel 10 m</t>
  </si>
  <si>
    <t>012250699</t>
  </si>
  <si>
    <t>4021163142259</t>
  </si>
  <si>
    <t>012260699</t>
  </si>
  <si>
    <t>4021163142266</t>
  </si>
  <si>
    <t>SCHELL E-Modul</t>
  </si>
  <si>
    <t>4021163133059</t>
  </si>
  <si>
    <t>4021163133042</t>
  </si>
  <si>
    <t>4021163133035</t>
  </si>
  <si>
    <t>4021163133028</t>
  </si>
  <si>
    <t>4021163135978</t>
  </si>
  <si>
    <t>4021163135961</t>
  </si>
  <si>
    <t>4021163135954</t>
  </si>
  <si>
    <t>4021163135947</t>
  </si>
  <si>
    <t>4021163135930</t>
  </si>
  <si>
    <t>4021163135923</t>
  </si>
  <si>
    <t>4021163135916</t>
  </si>
  <si>
    <t>4021163135909</t>
  </si>
  <si>
    <t>4021163135893</t>
  </si>
  <si>
    <t>4021163135886</t>
  </si>
  <si>
    <t>4021163135879</t>
  </si>
  <si>
    <t>4021163135862</t>
  </si>
  <si>
    <t>4021163136524</t>
  </si>
  <si>
    <t>4021163136500</t>
  </si>
  <si>
    <t>4021163127706</t>
  </si>
  <si>
    <t>4021163133295</t>
  </si>
  <si>
    <t>4021163133271</t>
  </si>
  <si>
    <t>4021163135213</t>
  </si>
  <si>
    <t>4021163135220</t>
  </si>
  <si>
    <t>4021163135237</t>
  </si>
  <si>
    <t>4021163139440</t>
  </si>
  <si>
    <t>4021163140354</t>
  </si>
  <si>
    <t>4021163140361</t>
  </si>
  <si>
    <t>4021163140378</t>
  </si>
  <si>
    <t>4021163140309</t>
  </si>
  <si>
    <t>4021163140316</t>
  </si>
  <si>
    <t>4021163140323</t>
  </si>
  <si>
    <t>4021163140330</t>
  </si>
  <si>
    <t>4021163140347</t>
  </si>
  <si>
    <t>4021163140293</t>
  </si>
  <si>
    <t>4021163137873</t>
  </si>
  <si>
    <t>4021163137866</t>
  </si>
  <si>
    <t>4021163137859</t>
  </si>
  <si>
    <t>4021163141412</t>
  </si>
  <si>
    <t>4021163100365</t>
  </si>
  <si>
    <t>4021163100495</t>
  </si>
  <si>
    <t>4021163135183</t>
  </si>
  <si>
    <t>4021163101751</t>
  </si>
  <si>
    <t>4021163136807</t>
  </si>
  <si>
    <t>4021163101768</t>
  </si>
  <si>
    <t>4021163123586</t>
  </si>
  <si>
    <t>4021163129458</t>
  </si>
  <si>
    <t>4021163141627</t>
  </si>
  <si>
    <t>4021163101805</t>
  </si>
  <si>
    <t>4021163132014</t>
  </si>
  <si>
    <t>4021163132007</t>
  </si>
  <si>
    <t>4021163131420</t>
  </si>
  <si>
    <t>4021163129724</t>
  </si>
  <si>
    <t>EURO</t>
  </si>
  <si>
    <t>Hmotnosť</t>
  </si>
  <si>
    <t>Balenie</t>
  </si>
  <si>
    <t>1/2"vonkajší závit x3/8" vonkajší závit pr.:10mm chróm</t>
  </si>
  <si>
    <t>4021163163346</t>
  </si>
  <si>
    <t>4021163163353</t>
  </si>
  <si>
    <t>4021163163360</t>
  </si>
  <si>
    <t>3/4" chróm pre ventily na vedľajšie pripojenie, alebo drezové</t>
  </si>
  <si>
    <t>SCHELL vonkajšia spojka so zvonkovou rozetou</t>
  </si>
  <si>
    <t>SCHELL spätná klapka</t>
  </si>
  <si>
    <t>1/2"chróm pre vaňové a sprchové armatúry</t>
  </si>
  <si>
    <t>3/4"chróm pre vaňové a sprchové armatúry</t>
  </si>
  <si>
    <t>SCHELL jednoduchá spätná klapka</t>
  </si>
  <si>
    <t>3/8" chróm pre rohové ventily</t>
  </si>
  <si>
    <t>SCHELL armatúra medenej trubky pr.:12mm 500mm</t>
  </si>
  <si>
    <t>chróm s 1/2" prevlečnou maticou pre elektrický zásobník</t>
  </si>
  <si>
    <t>SCHELL armatúra medenej trubky pr.:12mm 1000mm</t>
  </si>
  <si>
    <t>SCHELL armatúra medenej trubky pr.:16mm 500mm</t>
  </si>
  <si>
    <t>SCHELL pripojovací set k armatúre PETIT SC</t>
  </si>
  <si>
    <t>medená trubka 10/300mm prevlečná matica 1/2"</t>
  </si>
  <si>
    <t>018020099</t>
  </si>
  <si>
    <t>4021163146622</t>
  </si>
  <si>
    <t>018070699</t>
  </si>
  <si>
    <t>4021163146639</t>
  </si>
  <si>
    <t>018072899</t>
  </si>
  <si>
    <t>4021163146950</t>
  </si>
  <si>
    <t>018080699</t>
  </si>
  <si>
    <t>4021163146653</t>
  </si>
  <si>
    <t>018082899</t>
  </si>
  <si>
    <t>4021163146967</t>
  </si>
  <si>
    <t>018090699</t>
  </si>
  <si>
    <t>4021163146578</t>
  </si>
  <si>
    <t>018092899</t>
  </si>
  <si>
    <t>4021163146929</t>
  </si>
  <si>
    <t>018140699</t>
  </si>
  <si>
    <t>4021163146691</t>
  </si>
  <si>
    <t>018220099</t>
  </si>
  <si>
    <t>4021163147360</t>
  </si>
  <si>
    <t>SCHELL krytka POLAR</t>
  </si>
  <si>
    <t>4021163143676</t>
  </si>
  <si>
    <t>4021163143768</t>
  </si>
  <si>
    <t>4021163143621</t>
  </si>
  <si>
    <t>4021163143713</t>
  </si>
  <si>
    <t>4021163143775</t>
  </si>
  <si>
    <t>235070699</t>
  </si>
  <si>
    <t>235100699</t>
  </si>
  <si>
    <t>235150699</t>
  </si>
  <si>
    <t>235180699</t>
  </si>
  <si>
    <t>248350099</t>
  </si>
  <si>
    <t>248370699</t>
  </si>
  <si>
    <t>300mm 3/8"prevl.matka, 3/8"šróbenie 10mm chróm, voľne</t>
  </si>
  <si>
    <t>300mm 3/8"prevl.matka, 3/8"šróbenie 10mm chróm</t>
  </si>
  <si>
    <t>500mm 3/8"prevl.matka, 3/8" šróbenie 10mm chróm</t>
  </si>
  <si>
    <t>1000mm 3/8"prevl.matka, 3/8" šróbenie 10mm chróm</t>
  </si>
  <si>
    <t>300mm 3/8" šróbenie a nátrubok 10mm voľne</t>
  </si>
  <si>
    <t>300mm 3/8" šróbenie a nátrubok 10mm chróm</t>
  </si>
  <si>
    <t>400mm 3/8" šróbenie a nátrubok 10mm chróm</t>
  </si>
  <si>
    <t>500mm 3/8" šróbenie a nátrubok10mm voľne</t>
  </si>
  <si>
    <t>300mm s 2 prevl.matkami 3/8" chróm</t>
  </si>
  <si>
    <t>3/4"chróm pre pripojenie na nástenné armatúry</t>
  </si>
  <si>
    <t>1/2"x3/4"chróm pre pripojenie na nástenné armatúry</t>
  </si>
  <si>
    <t>3/8"chróm pre ohrievače</t>
  </si>
  <si>
    <t>so spätnou klapkou a privzdušnením 1/2" chróm</t>
  </si>
  <si>
    <t>DN 10 3/8 x 3/8 prietok 9 l/min</t>
  </si>
  <si>
    <t>DN 10 3/8 x 3/8 prietok 6 l/min</t>
  </si>
  <si>
    <t>DN10 3/8 x 3/8 prietok 4 l/min.</t>
  </si>
  <si>
    <t>DN15 1/2 x 1/2 prietok 9 l/min</t>
  </si>
  <si>
    <t>DN15 1/2 x 1/2 prietok 6 l/min</t>
  </si>
  <si>
    <t>DN15 1/2 x 1/2 prietok 4 l/min</t>
  </si>
  <si>
    <t>SCHELL pripojovací set trubiek M 8x1</t>
  </si>
  <si>
    <t>k pripojeniu armatúr 450mm</t>
  </si>
  <si>
    <t>150mm 3/8"prevl.matica 3/8" šróbeníe10mm chróm</t>
  </si>
  <si>
    <t>150mm 3/8" šróbenie, nátrubok 10mm, chróm</t>
  </si>
  <si>
    <t>150mm 3/8" prevl.matica a nátrubok 10mm chróm</t>
  </si>
  <si>
    <t>150mm se 2 prevl.maticami 3/8" chróm</t>
  </si>
  <si>
    <t>SCHELL páka LINUS D-EH-M</t>
  </si>
  <si>
    <t>SCHELL páka LINUS W-EH-M</t>
  </si>
  <si>
    <t>pre podomietkovú sprch.armatúru pákovú</t>
  </si>
  <si>
    <t>pre podomietkovú umýv.armatúru pákovú</t>
  </si>
  <si>
    <t>SCHELL ovládač teploty MODUS E</t>
  </si>
  <si>
    <t>k el armatúre MODUS E zmiešavacia chróm</t>
  </si>
  <si>
    <t>SCHELL otočná páka Modus K</t>
  </si>
  <si>
    <t>SCHELL ovládacia páka Modus EH</t>
  </si>
  <si>
    <t>SCHELL pripevňovací set</t>
  </si>
  <si>
    <t>k umývadlovým armatúram</t>
  </si>
  <si>
    <t>SCHELL armatúra s filtrom</t>
  </si>
  <si>
    <t>3/8" chróm pre ventily na vedľajšie pripojenie, alebo drezové</t>
  </si>
  <si>
    <t>3/4" k pripojovacím ventilom práčky/myčky chróm</t>
  </si>
  <si>
    <t>SCHELL spätná klapka vkladacia</t>
  </si>
  <si>
    <t>k pripojovacím flexi-hadiciam armatúr</t>
  </si>
  <si>
    <t>SCHELL perlátor ECO (5 l / min.)</t>
  </si>
  <si>
    <t>SCHELL posuvná krytka LINUS</t>
  </si>
  <si>
    <t>SCHELL zmiešavacia kartuša LINUS D-EH-M</t>
  </si>
  <si>
    <t>k podomietkovým sprch.pákovým armatúram</t>
  </si>
  <si>
    <t>k podomietkovým sprch., alebo umýv.pákovým armatúram</t>
  </si>
  <si>
    <t>SCHELL WC kartuša EDITION ECO ND</t>
  </si>
  <si>
    <t>SCHELL WC kartuša EDITION ND</t>
  </si>
  <si>
    <t>SCHELL predlžovacia kartuša D-SC-M</t>
  </si>
  <si>
    <t>na nízky tlak, s autom.čistením trysky piestu</t>
  </si>
  <si>
    <t>Model 2010</t>
  </si>
  <si>
    <t>SCHELL predlžovacia kartuša W-SC-M</t>
  </si>
  <si>
    <t>SCHELL kartuša k nástennej armatúre PETIT</t>
  </si>
  <si>
    <t>SCHELL ovládacia páka komplet</t>
  </si>
  <si>
    <t>SCHELL upevňovacia skrutka CELIS E</t>
  </si>
  <si>
    <t>SCHELL upevňovacia skrutka</t>
  </si>
  <si>
    <t>SCHELL krytka priestoru na batériu pre MODUS E</t>
  </si>
  <si>
    <t>s tesnením</t>
  </si>
  <si>
    <t>SCHELL tesnenie pre armatúry MODUS EH / K</t>
  </si>
  <si>
    <t>s gumovým tesnením</t>
  </si>
  <si>
    <t>SCHELL štvorhranný kľúč 12 mm</t>
  </si>
  <si>
    <t>čierny</t>
  </si>
  <si>
    <t>SCHELL nástrčný kľúč 5 mm</t>
  </si>
  <si>
    <t>matný chróm</t>
  </si>
  <si>
    <t>4021163146479</t>
  </si>
  <si>
    <t>018412899</t>
  </si>
  <si>
    <t>4021163146899</t>
  </si>
  <si>
    <t>110mm výtokové ramienko samozatváracia zmiešavacia, chróm</t>
  </si>
  <si>
    <t>110mm výtokové ramienko samozatváracia zmiešavacia, nerez</t>
  </si>
  <si>
    <t>170mm výtokové ramienko samozatváracia zmiešavacia, chróm</t>
  </si>
  <si>
    <t>170mm výtokové ramienko samozatváracia zmiešavacia,nerez</t>
  </si>
  <si>
    <t>230mm výtokové ramienko samozatváracia zmiešavacia, chróm</t>
  </si>
  <si>
    <t>SCHELL tlakový splachovač WC SCHELLOMAT SILENT ECO</t>
  </si>
  <si>
    <t>4021163141672</t>
  </si>
  <si>
    <t>022500699</t>
  </si>
  <si>
    <t>4021163115208</t>
  </si>
  <si>
    <t>4021163115222</t>
  </si>
  <si>
    <t>4021163115451</t>
  </si>
  <si>
    <t>4021163115567</t>
  </si>
  <si>
    <t>4021163135145</t>
  </si>
  <si>
    <t>4021163115673</t>
  </si>
  <si>
    <t>4021163115796</t>
  </si>
  <si>
    <t>4021163115925</t>
  </si>
  <si>
    <t>4021163115949</t>
  </si>
  <si>
    <t>4021163115956</t>
  </si>
  <si>
    <t>4021163115970</t>
  </si>
  <si>
    <t>4021163116052</t>
  </si>
  <si>
    <t>k magnetickému ventilu d=68mm 3/4" vonkajší závit</t>
  </si>
  <si>
    <t>SCHELL E-Modul LINUS D-E-T</t>
  </si>
  <si>
    <t>štandardný</t>
  </si>
  <si>
    <t>SCHELL senzor LC</t>
  </si>
  <si>
    <t>110-230 V 50-60 Hz</t>
  </si>
  <si>
    <t>SCHELL E-Modul MODUS E</t>
  </si>
  <si>
    <t>2 x AWG24 pr.=4mm zástrčka a objímka</t>
  </si>
  <si>
    <t>ku splachovaču pisoára COMPACT LC</t>
  </si>
  <si>
    <t>SCHELL sifón</t>
  </si>
  <si>
    <t>SCHELL podomietkový zdroj COMPACT LC</t>
  </si>
  <si>
    <t>SCHELL E-rozdeľovač</t>
  </si>
  <si>
    <t>SCHELL prepínač</t>
  </si>
  <si>
    <t>SCHELL ovládanie splachovača WC EDITION E</t>
  </si>
  <si>
    <t>SCHELL predlžovací kábel 1,5m</t>
  </si>
  <si>
    <t>termickej dezinfekcie</t>
  </si>
  <si>
    <t>na batérie/ na sieť,  núdzové spúšťanie</t>
  </si>
  <si>
    <t>na batérie/ na sieť,  nerez</t>
  </si>
  <si>
    <t>SCHELL kontrolný snímač</t>
  </si>
  <si>
    <t>SCHELL podomietková sprcha  BASIC D-SC-T</t>
  </si>
  <si>
    <t>SCHELL podomietková sprcha LINUS BASIC D-SC-M</t>
  </si>
  <si>
    <t>samozatváracia, termostat, nerez</t>
  </si>
  <si>
    <t>SCHELL rozeta MODUS EH HD-M</t>
  </si>
  <si>
    <t>SCHELL rozeta MODUS K HD-K</t>
  </si>
  <si>
    <t>SCHELL umývadlový stojankový ventil MODUS K</t>
  </si>
  <si>
    <t>SCHELL umývadlová páková armatúra MODUS EH</t>
  </si>
  <si>
    <t>so skrutkovacím dielom</t>
  </si>
  <si>
    <t>HD-K na studenú vodu, chróm</t>
  </si>
  <si>
    <t>HD-M zmiešavacia, chróm</t>
  </si>
  <si>
    <t>s páčkou 3/4" chróm, nastavenie 6-14 l</t>
  </si>
  <si>
    <t>SCHELL WC ovládacia doska EDITION ECO ND</t>
  </si>
  <si>
    <t>SCHELL WC ovládacia doska EDITION ND</t>
  </si>
  <si>
    <t>SCHELL ovládacia doska EDITION ECO ND 100</t>
  </si>
  <si>
    <t>SCHELL WC ovládacia doska EDITION ECO 100</t>
  </si>
  <si>
    <t>pre nízky tlak, plast, chróm</t>
  </si>
  <si>
    <t>pre nízky tlak, plast, alpská biela</t>
  </si>
  <si>
    <t>pre nízky tlak, nerez</t>
  </si>
  <si>
    <t>pre min.hĺbku zabudovania 100mm, nízky tlak</t>
  </si>
  <si>
    <t>plast , chróm</t>
  </si>
  <si>
    <t>SCHELL rohový regulačný ventil COMFORT ECO</t>
  </si>
  <si>
    <t>DN15 1/2 x 3/8 max.prietok 9 l/min</t>
  </si>
  <si>
    <t>DN15 1/2 x 3/8 max.prietok 6 l/min</t>
  </si>
  <si>
    <t>chróm s nastaviteľným šróbením 12 a 15 mm</t>
  </si>
  <si>
    <t>SCHELL designový rohový ventil PINT</t>
  </si>
  <si>
    <t>SCHELL designový rohový ventil WING</t>
  </si>
  <si>
    <t>SCHELL designový rohový ventil 4WING</t>
  </si>
  <si>
    <t>SCHELL obmedzovač prietoku pre rohové ventily</t>
  </si>
  <si>
    <t>4021163113990</t>
  </si>
  <si>
    <t>4021163114003</t>
  </si>
  <si>
    <t>4021163129922</t>
  </si>
  <si>
    <t>4021163129939</t>
  </si>
  <si>
    <t>4021163133196</t>
  </si>
  <si>
    <t>4021163135619</t>
  </si>
  <si>
    <t>4021163135626</t>
  </si>
  <si>
    <t>4021163138740</t>
  </si>
  <si>
    <t>4021163138764</t>
  </si>
  <si>
    <t>4021163142082</t>
  </si>
  <si>
    <t>4021163114485</t>
  </si>
  <si>
    <t>4021163114492</t>
  </si>
  <si>
    <t>SCHELL splachovací ventil WC SCHELLOMAT</t>
  </si>
  <si>
    <t>SCHELL posuvná rozeta</t>
  </si>
  <si>
    <t>SCHELL rozeta</t>
  </si>
  <si>
    <t>014760099</t>
  </si>
  <si>
    <t>4021163142143</t>
  </si>
  <si>
    <t>014900099</t>
  </si>
  <si>
    <t>4021163146752</t>
  </si>
  <si>
    <t>014910099</t>
  </si>
  <si>
    <t>4021163146745</t>
  </si>
  <si>
    <t>014920099</t>
  </si>
  <si>
    <t>4021163146769</t>
  </si>
  <si>
    <t>014930099</t>
  </si>
  <si>
    <t>4021163146776</t>
  </si>
  <si>
    <t>015050699</t>
  </si>
  <si>
    <t>4021163147711</t>
  </si>
  <si>
    <t>012300699</t>
  </si>
  <si>
    <t>4021163149197</t>
  </si>
  <si>
    <t>012310699</t>
  </si>
  <si>
    <t>4021163149210</t>
  </si>
  <si>
    <t>012320699</t>
  </si>
  <si>
    <t>4021163149227</t>
  </si>
  <si>
    <t>018630699</t>
  </si>
  <si>
    <t>4021163148800</t>
  </si>
  <si>
    <t>018650699</t>
  </si>
  <si>
    <t>4021163148756</t>
  </si>
  <si>
    <t>018720699</t>
  </si>
  <si>
    <t>4021163148770</t>
  </si>
  <si>
    <t>018730699</t>
  </si>
  <si>
    <t>4021163151282</t>
  </si>
  <si>
    <t>SCHELL magnetický ventil LINUS</t>
  </si>
  <si>
    <t>018750099</t>
  </si>
  <si>
    <t>so zásuvkou a skrutkami</t>
  </si>
  <si>
    <t>pre 1-12 armatúr</t>
  </si>
  <si>
    <t>SCHELL set tvarovaných sitiek LINUS</t>
  </si>
  <si>
    <t>SCHELL set so sitkom LINUS</t>
  </si>
  <si>
    <t>SCHELL krytka a skrutkovací diel</t>
  </si>
  <si>
    <t>1/2" x 3/4" bez spätnej klapky</t>
  </si>
  <si>
    <t>so spätnou klapkou 1/2"x 1/2" chróm</t>
  </si>
  <si>
    <t>so spätnou klapkou 1/2"x 1/2" x 1/2" chróm</t>
  </si>
  <si>
    <t>3/8"chróm skrátený</t>
  </si>
  <si>
    <t>053960699</t>
  </si>
  <si>
    <t>053980699</t>
  </si>
  <si>
    <t>053990699</t>
  </si>
  <si>
    <t>pre tlakový splachovač WC EDITION/EDITION ECO chróm</t>
  </si>
  <si>
    <t>SCHELL designová krycia trubka na rohový ventil</t>
  </si>
  <si>
    <t>dĺžka 70mm 3/8" chróm</t>
  </si>
  <si>
    <t>dĺžka180mm 3/8" chróm</t>
  </si>
  <si>
    <t>SCHELL ovládacie tlačítko na SCHELLOMAT</t>
  </si>
  <si>
    <t>EDITION ECO - vyhotovenie od r.v. 2009</t>
  </si>
  <si>
    <t>SCHELL čelná doska k pisoárovému splachovaču</t>
  </si>
  <si>
    <t>SCHELL západkové puzdro s podpornou objímkou</t>
  </si>
  <si>
    <t>pre splachovací ventil SCHELLOMAT s kovovou rukoväťou</t>
  </si>
  <si>
    <t>SCHELL medená trubka 1/2" s pájkovanou vsuvkou</t>
  </si>
  <si>
    <t>pr.:10mm 300mm chróm</t>
  </si>
  <si>
    <t>pr.:10mm 400mm chróm</t>
  </si>
  <si>
    <t>pr.:10mm 500mm chróm</t>
  </si>
  <si>
    <t>pr.:10mm 1000mm chróm</t>
  </si>
  <si>
    <t>pr.:12mm 500mm chróm</t>
  </si>
  <si>
    <t>pr.:12mm 1000mm chróm</t>
  </si>
  <si>
    <t>SCHELL medená trubka 3/4" s pájkovanou vsuvkou</t>
  </si>
  <si>
    <t>pr.:12mm 300mm chróm</t>
  </si>
  <si>
    <t>pr.:18mm 300mm chróm</t>
  </si>
  <si>
    <t>SCHELL šróbenie splachovacej trubky komplet</t>
  </si>
  <si>
    <t>pre WC BASIC/SILENT ECO/EDITION/ECO chróm</t>
  </si>
  <si>
    <t>SCHELL splachovacia trubka 18x200mm chróm</t>
  </si>
  <si>
    <t>pre tlakový splachovač pisoáru EDITION/BASIC</t>
  </si>
  <si>
    <t>SCHELL splachovacia trubka Modell Benelux chróm</t>
  </si>
  <si>
    <t>4021163155181</t>
  </si>
  <si>
    <t>015290099</t>
  </si>
  <si>
    <t>4021163155211</t>
  </si>
  <si>
    <t>015300099</t>
  </si>
  <si>
    <t>4021163155174</t>
  </si>
  <si>
    <t>013030699</t>
  </si>
  <si>
    <t>4021163156898</t>
  </si>
  <si>
    <t>SCHELL piezo tlačítko 9V pre sprchovú armatúru</t>
  </si>
  <si>
    <t>013150099</t>
  </si>
  <si>
    <t>4021163159158</t>
  </si>
  <si>
    <t>013160099</t>
  </si>
  <si>
    <t>100-240 V, 56 - 60 Hz</t>
  </si>
  <si>
    <t>4021163161106</t>
  </si>
  <si>
    <t>SCHELL podomietkový sieťový zdroj CVD-Touch</t>
  </si>
  <si>
    <t>pre 1-12 CVD-Touch-elektronik</t>
  </si>
  <si>
    <t>SCHELL podomietkový sieťový zdroj so zástrčkou</t>
  </si>
  <si>
    <t>016000699</t>
  </si>
  <si>
    <t>4021163157536</t>
  </si>
  <si>
    <t>016010699</t>
  </si>
  <si>
    <t>4021163157543</t>
  </si>
  <si>
    <t>016020699</t>
  </si>
  <si>
    <t>4021163157550</t>
  </si>
  <si>
    <t>016030699</t>
  </si>
  <si>
    <t>4021163157567</t>
  </si>
  <si>
    <t>016040699</t>
  </si>
  <si>
    <t>4021163157574</t>
  </si>
  <si>
    <t>016050699</t>
  </si>
  <si>
    <t>4021163159011</t>
  </si>
  <si>
    <t>016060699</t>
  </si>
  <si>
    <t>4021163158984</t>
  </si>
  <si>
    <t>016070699</t>
  </si>
  <si>
    <t>4021163159059</t>
  </si>
  <si>
    <t>016080699</t>
  </si>
  <si>
    <t>4021163159035</t>
  </si>
  <si>
    <t>016090699</t>
  </si>
  <si>
    <t>4021163158960</t>
  </si>
  <si>
    <t>016100699</t>
  </si>
  <si>
    <t>4021163157581</t>
  </si>
  <si>
    <t>016110699</t>
  </si>
  <si>
    <t>4021163157598</t>
  </si>
  <si>
    <t>016120699</t>
  </si>
  <si>
    <t>4021163157604</t>
  </si>
  <si>
    <t>016130699</t>
  </si>
  <si>
    <t>4021163157611</t>
  </si>
  <si>
    <t>016140699</t>
  </si>
  <si>
    <t>4021163157628</t>
  </si>
  <si>
    <t>016150699</t>
  </si>
  <si>
    <t>4021163159004</t>
  </si>
  <si>
    <t>016160699</t>
  </si>
  <si>
    <t>4021163158991</t>
  </si>
  <si>
    <t>016170699</t>
  </si>
  <si>
    <t>4021163159042</t>
  </si>
  <si>
    <t>016180699</t>
  </si>
  <si>
    <t>4021163159028</t>
  </si>
  <si>
    <t>016190699</t>
  </si>
  <si>
    <t>4021163158977</t>
  </si>
  <si>
    <t>016230699</t>
  </si>
  <si>
    <t>4021163157666</t>
  </si>
  <si>
    <t>016430699</t>
  </si>
  <si>
    <t>4021163158878</t>
  </si>
  <si>
    <t>018460699</t>
  </si>
  <si>
    <t>SCHELL nástenná sprchová armatúra VITUS VD-T / o</t>
  </si>
  <si>
    <t>SCHELL nástenná sprchová armatúra VITUS VD-SC-T / o</t>
  </si>
  <si>
    <t>SCHELL nástenná sprchová armatúra VITUS VD-SC-M / o</t>
  </si>
  <si>
    <t>SCHELL nástenná sprchová armatúra VITUS VD-EH-M / o</t>
  </si>
  <si>
    <t>SCHELL nástenná sprchová armatúra VITUS VD-C-T / o</t>
  </si>
  <si>
    <t>SCHELL predlžovací set D-SC-T</t>
  </si>
  <si>
    <t>pre samozatváracie podomietkové armatúry 25 mm, chróm</t>
  </si>
  <si>
    <t>SCHELL predlžovacia kartuša D-E-T</t>
  </si>
  <si>
    <t>pre elektronické podomietkové armatúry 25 mm, chróm</t>
  </si>
  <si>
    <t>pre samozatváracie podom.armatúry 50mm, chróm</t>
  </si>
  <si>
    <t>SCHELL predlžovací set D-E-T</t>
  </si>
  <si>
    <t>pre elektronické podom. armatúry 50mm, chróm</t>
  </si>
  <si>
    <t>2.9</t>
  </si>
  <si>
    <t>4.1</t>
  </si>
  <si>
    <t>ku splachovaciemu ventilu SCHELLOMAT vyhotovenie od 11/2011</t>
  </si>
  <si>
    <t>vyhotovenie od 11/2011</t>
  </si>
  <si>
    <t>4021163148794</t>
  </si>
  <si>
    <t>4021163138757</t>
  </si>
  <si>
    <t>4021163116991</t>
  </si>
  <si>
    <t>SCHELL T-kus</t>
  </si>
  <si>
    <t>SCHELL šikmý ventil COMFORT</t>
  </si>
  <si>
    <t>015180099</t>
  </si>
  <si>
    <t>SCHELL E-Modul CELIS E</t>
  </si>
  <si>
    <t>4021163151183</t>
  </si>
  <si>
    <t>9.2</t>
  </si>
  <si>
    <t>015190099</t>
  </si>
  <si>
    <t>4021163151176</t>
  </si>
  <si>
    <t>015210699</t>
  </si>
  <si>
    <t>SCHELL regulátor teploty CELIS E komplet</t>
  </si>
  <si>
    <t>4021163151169</t>
  </si>
  <si>
    <t>015230099</t>
  </si>
  <si>
    <t>4021163152364</t>
  </si>
  <si>
    <t>SCHELL priehradka na batérie pre CELIS E / TIPUS P</t>
  </si>
  <si>
    <t>020040099</t>
  </si>
  <si>
    <t>4021163150940</t>
  </si>
  <si>
    <t>020050099</t>
  </si>
  <si>
    <t>4021163150957</t>
  </si>
  <si>
    <t>020070099</t>
  </si>
  <si>
    <t>4021163151732</t>
  </si>
  <si>
    <t>SCHELL montážny rám s modulom elektroniky</t>
  </si>
  <si>
    <t>k senzorovému splachovaču pisoára COMPACT II Infra</t>
  </si>
  <si>
    <t>so spätnou klapkou</t>
  </si>
  <si>
    <t>vr. nástrčného kľúča</t>
  </si>
  <si>
    <t>022520699</t>
  </si>
  <si>
    <t>4021163148459</t>
  </si>
  <si>
    <t>2.6</t>
  </si>
  <si>
    <t>039950399</t>
  </si>
  <si>
    <t>4021163152050</t>
  </si>
  <si>
    <t>039960399</t>
  </si>
  <si>
    <t>4021163152074</t>
  </si>
  <si>
    <t>039970399</t>
  </si>
  <si>
    <t>4021163152081</t>
  </si>
  <si>
    <t>039980399</t>
  </si>
  <si>
    <t>4021163152067</t>
  </si>
  <si>
    <t>SCHELL vonkajší nezámrzný ventil POLAR II</t>
  </si>
  <si>
    <t>SCHELL vonkajší nezámrzný ventil POLAR II RB</t>
  </si>
  <si>
    <t>SCHELL vonkajší nezámrzný ventil POLAR II Set</t>
  </si>
  <si>
    <t>SCHELL vonkajší nezámrzný ventil POLAR II Set RB</t>
  </si>
  <si>
    <t>s vrškom na nástrčný kľúč i rukoväť Comfort, 1/2" chróm</t>
  </si>
  <si>
    <t>skracovateľný na nástrčný kľúč i rukoväť Comfort,1/2" chróm</t>
  </si>
  <si>
    <t>skracovateľný na nástrčný kľúč i rukoväť Comf., s privzd.,1/2" chróm</t>
  </si>
  <si>
    <t>s vrškom na nástrčný kľúč i rukoväť Comfort, s privzd., 1/2" chróm</t>
  </si>
  <si>
    <t>4021163152395</t>
  </si>
  <si>
    <t>4021163152371</t>
  </si>
  <si>
    <t>COMPACT II Infra, nerez</t>
  </si>
  <si>
    <t>4021163152388</t>
  </si>
  <si>
    <t>SCHELL ovládacie tlačítko na nástennú armatúru PETIT SC</t>
  </si>
  <si>
    <t>COMPACT II Infra, chróm</t>
  </si>
  <si>
    <t>4021163135725</t>
  </si>
  <si>
    <t>4021163129830</t>
  </si>
  <si>
    <t>300mm 3/8"prevl.matka 3/8" šróbenie10mm chróm</t>
  </si>
  <si>
    <t>500mm 3/8"prevl.matka 3/8" šróbenie10mm voľne chr</t>
  </si>
  <si>
    <t>500mm 3/8"prevl.matka 3/8" šróbenie10mm chróm</t>
  </si>
  <si>
    <t>300mm 3/8"prevl.matka 3/8" šróbenie 8mm chróm</t>
  </si>
  <si>
    <t>500mm 3/8"prevl.matka 3/8" šróbenie 8mm chróm</t>
  </si>
  <si>
    <t>300mm 3/8" šróbenie, nátrubok 10mm voľne</t>
  </si>
  <si>
    <t>300mm 3/8" šróbenie, nátrubok 10mm, chróm</t>
  </si>
  <si>
    <t>500mm 3/8" šróbenie, nátrubok 10mm, voľne</t>
  </si>
  <si>
    <t>500mm 3/8" šróbenie, nátrubok 10mm, chróm</t>
  </si>
  <si>
    <t>200mm  3/8" prevl.matka  3/8" koleno chróm</t>
  </si>
  <si>
    <t>300mm  3/8" prevl.matka  3/8" koleno chróm</t>
  </si>
  <si>
    <t>300mm  3/8" prevl.matka a 1/2" prevl.matka chróm</t>
  </si>
  <si>
    <t>500mm  3/8" prevl.matka a 1/2" prevl.matka chróm</t>
  </si>
  <si>
    <t>SCHELL vršok s otočnou páčkou</t>
  </si>
  <si>
    <t>so spätnou klapkou 3/4" chróm</t>
  </si>
  <si>
    <t>SCHELL vršok na nástrčný kľúč</t>
  </si>
  <si>
    <t>SCHELL sanitárny vršok COMFORT</t>
  </si>
  <si>
    <t>3/8"chróm s vrškom s tukovým púzdrom so spätnou klapkou</t>
  </si>
  <si>
    <t>SCHELL rohový ventil k vodomeru COMFORT 1/2"chróm</t>
  </si>
  <si>
    <t>s 3/4"prevlečnou maticou s prípravou na plombovanie</t>
  </si>
  <si>
    <t>SCHELL pripojovacie koleno k vodomeru 1/2"</t>
  </si>
  <si>
    <t>chróm s 3/4" prevlečnou maticou s prípravou na plombovanie, nastaviteľné</t>
  </si>
  <si>
    <t>022470699</t>
  </si>
  <si>
    <t>SCHELL tlakový splachovač WC SCHELLOMAT BASIC</t>
  </si>
  <si>
    <t>SCHELL samozatváracia tlačná umývadlová armatúra PURIS SC</t>
  </si>
  <si>
    <t>pre studenú vodu chróm</t>
  </si>
  <si>
    <t>SCHELL ovládacie tlačítko PURIS SC</t>
  </si>
  <si>
    <t>pre umývadlové armatúry PURIS / VENUS, chróm</t>
  </si>
  <si>
    <t>4021163106220</t>
  </si>
  <si>
    <t>4021163106275</t>
  </si>
  <si>
    <t>4021163106282</t>
  </si>
  <si>
    <t>4021163106312</t>
  </si>
  <si>
    <t>4021163106343</t>
  </si>
  <si>
    <t>4021163106404</t>
  </si>
  <si>
    <t>4021163106428</t>
  </si>
  <si>
    <t>4021163106435</t>
  </si>
  <si>
    <t>4021163106459</t>
  </si>
  <si>
    <t>4021163107579</t>
  </si>
  <si>
    <t>4021163107593</t>
  </si>
  <si>
    <t>4021163107869</t>
  </si>
  <si>
    <t>4021163107883</t>
  </si>
  <si>
    <t>4021163131321</t>
  </si>
  <si>
    <t>4021163135275</t>
  </si>
  <si>
    <t>4021163139457</t>
  </si>
  <si>
    <t>4021163139464</t>
  </si>
  <si>
    <t>4021163107920</t>
  </si>
  <si>
    <t>4021163107937</t>
  </si>
  <si>
    <t>4021163107951</t>
  </si>
  <si>
    <t>4021163108026</t>
  </si>
  <si>
    <t>4021163108033</t>
  </si>
  <si>
    <t>4021163108040</t>
  </si>
  <si>
    <t>4021163108101</t>
  </si>
  <si>
    <t>4021163108118</t>
  </si>
  <si>
    <t>4021163108125</t>
  </si>
  <si>
    <t>4021163108163</t>
  </si>
  <si>
    <t>4021163108200</t>
  </si>
  <si>
    <t>4021163108217</t>
  </si>
  <si>
    <t>4021163108248</t>
  </si>
  <si>
    <t>4021163108279</t>
  </si>
  <si>
    <t>4021163108286</t>
  </si>
  <si>
    <t>4021163108316</t>
  </si>
  <si>
    <t>4021163108330</t>
  </si>
  <si>
    <t>4021163108385</t>
  </si>
  <si>
    <t>4021163108439</t>
  </si>
  <si>
    <t>4021163108446</t>
  </si>
  <si>
    <t>4021163147766</t>
  </si>
  <si>
    <t>230630699</t>
  </si>
  <si>
    <t>4021163147773</t>
  </si>
  <si>
    <t>237670699</t>
  </si>
  <si>
    <t>4021163143645</t>
  </si>
  <si>
    <t>237680699</t>
  </si>
  <si>
    <t>4021163143720</t>
  </si>
  <si>
    <t>237690699</t>
  </si>
  <si>
    <t>4021163143737</t>
  </si>
  <si>
    <t>259440099</t>
  </si>
  <si>
    <t>4021163144680</t>
  </si>
  <si>
    <t>294790099</t>
  </si>
  <si>
    <t>4021163143614</t>
  </si>
  <si>
    <t>294900099</t>
  </si>
  <si>
    <t>4021163143591</t>
  </si>
  <si>
    <t>294920099</t>
  </si>
  <si>
    <t>4021163143935</t>
  </si>
  <si>
    <t>294930099</t>
  </si>
  <si>
    <t>4021163143690</t>
  </si>
  <si>
    <t>SCHELL Infra elektronický modul COMPACT</t>
  </si>
  <si>
    <t>296600099</t>
  </si>
  <si>
    <t>4021163156201</t>
  </si>
  <si>
    <t>296640699</t>
  </si>
  <si>
    <t>4021163156393</t>
  </si>
  <si>
    <t>296690699</t>
  </si>
  <si>
    <t>4021163156751</t>
  </si>
  <si>
    <t>774120699</t>
  </si>
  <si>
    <t>4021163155525</t>
  </si>
  <si>
    <t>776620099</t>
  </si>
  <si>
    <t>4021163156812</t>
  </si>
  <si>
    <t>782070099</t>
  </si>
  <si>
    <t>4021163123296</t>
  </si>
  <si>
    <t>782170399</t>
  </si>
  <si>
    <t>4021163123364</t>
  </si>
  <si>
    <t>SCHELL ovládacie tlačítko LINUS SC-M</t>
  </si>
  <si>
    <t>chróm pre podomietkovú sprchu zmiešavaciu</t>
  </si>
  <si>
    <t>SCHELL kartuša pre SCHELLOMAT EDITION</t>
  </si>
  <si>
    <t>ECO pre splachovače od r.v. 2009</t>
  </si>
  <si>
    <t>SCHELL rukoväť COMFORT</t>
  </si>
  <si>
    <t>pre 3/4" ventily s vrškom (POLAR, COMFORT), chróm</t>
  </si>
  <si>
    <t>SCHELL kartuša pre WC COMPACT II EDITION</t>
  </si>
  <si>
    <t>SCHELL kartuša pre pisoár COMPACT II EDITION</t>
  </si>
  <si>
    <t>SCHELL vidlica</t>
  </si>
  <si>
    <t>SCHELL sanitárna rukoväť SECUR uzamykateľná</t>
  </si>
  <si>
    <t>1/2" chróm so západkovým puzdrom</t>
  </si>
  <si>
    <t>SCHELL medená trubka hladká</t>
  </si>
  <si>
    <t>pr.:8mm 300mm chróm</t>
  </si>
  <si>
    <t>pr.:8mm 500mm chróm</t>
  </si>
  <si>
    <t>pr.:8mm 1000mm chróm</t>
  </si>
  <si>
    <t>pr.:10mm 600mm chróm</t>
  </si>
  <si>
    <t>pr.:10mm 700mm chróm</t>
  </si>
  <si>
    <t>pr.:10mm 800mm chróm</t>
  </si>
  <si>
    <t>SCHELL medená trubka v špirále</t>
  </si>
  <si>
    <t>pr.:8mm 5000mm chróm</t>
  </si>
  <si>
    <t>pr.:10mm 5000mm chróm</t>
  </si>
  <si>
    <t>028240699</t>
  </si>
  <si>
    <t>4021163155594</t>
  </si>
  <si>
    <t>028250699</t>
  </si>
  <si>
    <t>4021163155600</t>
  </si>
  <si>
    <t>049510699</t>
  </si>
  <si>
    <t>4021163155075</t>
  </si>
  <si>
    <t>049520699</t>
  </si>
  <si>
    <t>4021163155570</t>
  </si>
  <si>
    <t>052040699</t>
  </si>
  <si>
    <t>4021163150179</t>
  </si>
  <si>
    <t>053900699</t>
  </si>
  <si>
    <t>4021163154504</t>
  </si>
  <si>
    <t>053920699</t>
  </si>
  <si>
    <t>4021163154610</t>
  </si>
  <si>
    <t>053930699</t>
  </si>
  <si>
    <t>4021163154603</t>
  </si>
  <si>
    <t>050640699</t>
  </si>
  <si>
    <t>4021163156157</t>
  </si>
  <si>
    <t>065520699</t>
  </si>
  <si>
    <t>4021163155105</t>
  </si>
  <si>
    <t>065530699</t>
  </si>
  <si>
    <t>4021163155112</t>
  </si>
  <si>
    <t>065540699</t>
  </si>
  <si>
    <t>4021163155129</t>
  </si>
  <si>
    <t>065550699</t>
  </si>
  <si>
    <t>4021163155136</t>
  </si>
  <si>
    <t>065560699</t>
  </si>
  <si>
    <t>4021163155143</t>
  </si>
  <si>
    <t>065570699</t>
  </si>
  <si>
    <t>4021163155150</t>
  </si>
  <si>
    <t>084800699</t>
  </si>
  <si>
    <t>4021163148817</t>
  </si>
  <si>
    <t>103250699</t>
  </si>
  <si>
    <t>4021163154894</t>
  </si>
  <si>
    <t>103260699</t>
  </si>
  <si>
    <t>4021163154887</t>
  </si>
  <si>
    <t>103270699</t>
  </si>
  <si>
    <t>4021163154863</t>
  </si>
  <si>
    <t>103280699</t>
  </si>
  <si>
    <t>4021163154870</t>
  </si>
  <si>
    <t>230680699</t>
  </si>
  <si>
    <t>4021163151589</t>
  </si>
  <si>
    <t>230690699</t>
  </si>
  <si>
    <t>4021163151565</t>
  </si>
  <si>
    <t>258380699</t>
  </si>
  <si>
    <t>4021163155518</t>
  </si>
  <si>
    <t>259830699</t>
  </si>
  <si>
    <t>4021163156836</t>
  </si>
  <si>
    <t>259840699</t>
  </si>
  <si>
    <t>4021163156829</t>
  </si>
  <si>
    <t>259880099</t>
  </si>
  <si>
    <t>4021163156782</t>
  </si>
  <si>
    <t>270280699</t>
  </si>
  <si>
    <t>4021163116694</t>
  </si>
  <si>
    <t>270950699</t>
  </si>
  <si>
    <t>4021163153910</t>
  </si>
  <si>
    <t>285180099</t>
  </si>
  <si>
    <t>4021163156928</t>
  </si>
  <si>
    <t>296130099</t>
  </si>
  <si>
    <t>4021163151596</t>
  </si>
  <si>
    <t>296230699</t>
  </si>
  <si>
    <t>4021163151725</t>
  </si>
  <si>
    <t>296430099</t>
  </si>
  <si>
    <t>4021163154177</t>
  </si>
  <si>
    <t>296440099</t>
  </si>
  <si>
    <t>4021163154184</t>
  </si>
  <si>
    <t>296480699</t>
  </si>
  <si>
    <t>25mm</t>
  </si>
  <si>
    <t>4021163155044</t>
  </si>
  <si>
    <t>296490699</t>
  </si>
  <si>
    <t>4021163155051</t>
  </si>
  <si>
    <t>296540699</t>
  </si>
  <si>
    <t>4021163155037</t>
  </si>
  <si>
    <t>296550699</t>
  </si>
  <si>
    <t>4021163155020</t>
  </si>
  <si>
    <t>SCHELL nástenná sprchová armatúra VITUS VD-SC-T</t>
  </si>
  <si>
    <t>SCHELL nástenná sprchová armatúra VITUS VD-SC-M</t>
  </si>
  <si>
    <t>SCHELL nástenná sprchová armatúra VITUS VD-T</t>
  </si>
  <si>
    <t>SCHELL nástenná sprchová armatúra VITUS VD-EH-M</t>
  </si>
  <si>
    <t>SCHELL nástenná sprchová armatúra VITUS VD-C-T</t>
  </si>
  <si>
    <t>SCHELL nástenná sprchová armatúra VITUS VD-SC-T / u</t>
  </si>
  <si>
    <t>1" chróm</t>
  </si>
  <si>
    <t>chróm s nastaviteľným 1/2"šróbením</t>
  </si>
  <si>
    <t>SCHELL rohový regulačný ventil COMFORT 3/8"x12</t>
  </si>
  <si>
    <t>chróm s upínacím krúžkom KIWA</t>
  </si>
  <si>
    <t>SCHELL rohový regulačný ventil COMFORT 1/2"x15</t>
  </si>
  <si>
    <t>SCHELL rohový regulačný ventil COMFORT 1/2"x16</t>
  </si>
  <si>
    <t>SCHELL rohový regulačný ventil COMFORT 1/2"x17</t>
  </si>
  <si>
    <t>3/8" chróm KIWA</t>
  </si>
  <si>
    <t>3/8" chróm skrátený s ASAG KIWA</t>
  </si>
  <si>
    <t>3/8" chróm s ASAG KIWA</t>
  </si>
  <si>
    <t>SCHELL rohový regulačný ventil</t>
  </si>
  <si>
    <t>3/8" chróm so zabezpečeným ovládaním KIWA</t>
  </si>
  <si>
    <t>1/2"x3/8"chróm bez stlačovacieho šróbenia</t>
  </si>
  <si>
    <t>1/2"x1/2"chróm bez stlačovacieho šróbenia</t>
  </si>
  <si>
    <t>chróm s dvojitou spätnou klapkou a ASAG</t>
  </si>
  <si>
    <t>4021163108460</t>
  </si>
  <si>
    <t>4021163108538</t>
  </si>
  <si>
    <t>4021163108682</t>
  </si>
  <si>
    <t>4021163108736</t>
  </si>
  <si>
    <t>4021163108743</t>
  </si>
  <si>
    <t>4021163108767</t>
  </si>
  <si>
    <t>4021163108804</t>
  </si>
  <si>
    <t>4021163108910</t>
  </si>
  <si>
    <t>4021163108965</t>
  </si>
  <si>
    <t>4021163108996</t>
  </si>
  <si>
    <t>4021163109115</t>
  </si>
  <si>
    <t>4021163109177</t>
  </si>
  <si>
    <t>4021163109375</t>
  </si>
  <si>
    <t>4021163109641</t>
  </si>
  <si>
    <t>033800699</t>
  </si>
  <si>
    <t>033860699</t>
  </si>
  <si>
    <t>033870699</t>
  </si>
  <si>
    <t>033880699</t>
  </si>
  <si>
    <t>033900699</t>
  </si>
  <si>
    <t>033920699</t>
  </si>
  <si>
    <t>034050399</t>
  </si>
  <si>
    <t>034050699</t>
  </si>
  <si>
    <t>034170399</t>
  </si>
  <si>
    <t>034170699</t>
  </si>
  <si>
    <t>034230399</t>
  </si>
  <si>
    <t>034230699</t>
  </si>
  <si>
    <t>034250699</t>
  </si>
  <si>
    <t>034410399</t>
  </si>
  <si>
    <t>034410699</t>
  </si>
  <si>
    <t>035000699</t>
  </si>
  <si>
    <t>035020699</t>
  </si>
  <si>
    <t>035040699</t>
  </si>
  <si>
    <t>035440699</t>
  </si>
  <si>
    <t>035450699</t>
  </si>
  <si>
    <t>035480699</t>
  </si>
  <si>
    <t>035490699</t>
  </si>
  <si>
    <t>035500699</t>
  </si>
  <si>
    <t>pr.:55mm</t>
  </si>
  <si>
    <t>265060699</t>
  </si>
  <si>
    <t>265070699</t>
  </si>
  <si>
    <t>265090699</t>
  </si>
  <si>
    <t>265110699</t>
  </si>
  <si>
    <t>265130699</t>
  </si>
  <si>
    <t>265150699</t>
  </si>
  <si>
    <t>265160699</t>
  </si>
  <si>
    <t>265180699</t>
  </si>
  <si>
    <t>266000099</t>
  </si>
  <si>
    <t>266020099</t>
  </si>
  <si>
    <t>266050099</t>
  </si>
  <si>
    <t>266070099</t>
  </si>
  <si>
    <t>266090099</t>
  </si>
  <si>
    <t>266110099</t>
  </si>
  <si>
    <t>266150099</t>
  </si>
  <si>
    <t>266160099</t>
  </si>
  <si>
    <t>699460399</t>
  </si>
  <si>
    <t>POLAR II, matný chóm</t>
  </si>
  <si>
    <t>699420399</t>
  </si>
  <si>
    <t>SCHELL splachovacia trubka k WC COMPACT II</t>
  </si>
  <si>
    <t>SCHELL podomietková sprcha LINUS D-E-V</t>
  </si>
  <si>
    <t>elektr. spínacie okienko, na predmiešanú vodu, chróm</t>
  </si>
  <si>
    <t>SCHELL podomietková sprcha  LINUS D-E-V</t>
  </si>
  <si>
    <t>elektr. spínacie okienko, na predmiešanú vodu, nerez</t>
  </si>
  <si>
    <t>SCHELL podomietková sprcha LINUS D-E-V ECO</t>
  </si>
  <si>
    <t>elektr.spínacie okienko so sledovaním priestoru, chróm</t>
  </si>
  <si>
    <t>elektr.spínacie okienko so sledovaním priestoru, nerez</t>
  </si>
  <si>
    <t>SCHELL podomietková sprcha LINUS D-SC-M</t>
  </si>
  <si>
    <t>samozatváracia-zmiešavacia chróm</t>
  </si>
  <si>
    <t>samozatváracia-zmiešavacia nerez</t>
  </si>
  <si>
    <t>SCHELL podomietková sprcha LINUS D-SC-V</t>
  </si>
  <si>
    <t>samozatváracia-na predmiešanú vodu, nerez</t>
  </si>
  <si>
    <t>SCHELL podomietková nástenná umývadlová armatúra LINUS W-SC-M</t>
  </si>
  <si>
    <t>SCHELL podomietkový set Masterbox WB-E-T</t>
  </si>
  <si>
    <t>funkcia: elektronická s termostatom</t>
  </si>
  <si>
    <t>SCHELL podomietková sprcha LINUS D-E-T</t>
  </si>
  <si>
    <t>SCHELL samozatváracia tlačná umývadlová armatúra PETIT SC</t>
  </si>
  <si>
    <t>1/2" chróm</t>
  </si>
  <si>
    <t>zmiešavacia, chróm (model od r. 2006)</t>
  </si>
  <si>
    <t>SCHELL ovládacie tlačítko PURIS SC-M</t>
  </si>
  <si>
    <t>SCHELL prestavovací set ovl.teploty PURIS SC</t>
  </si>
  <si>
    <t>kartuša - páčka, perko, objímka</t>
  </si>
  <si>
    <t>SCHELL prestavovací set PURIS SC-K</t>
  </si>
  <si>
    <t>na studenú/predmiešanú vodu, chróm</t>
  </si>
  <si>
    <t>zmiešavacie pre armatúry od 10/2006</t>
  </si>
  <si>
    <t>SCHELL samozatváracia nástenná armatúra PETIT SC</t>
  </si>
  <si>
    <t>HD-K na studenú/predmiešanú vodu, chróm</t>
  </si>
  <si>
    <t>s páčkou 3/4" chróm</t>
  </si>
  <si>
    <t>s páčkou 1/2" chróm</t>
  </si>
  <si>
    <t>SCHELL ovládacie tlačítko PETIT SC s ochranným krúžkom</t>
  </si>
  <si>
    <t>chróm prevedenie od r. 2007</t>
  </si>
  <si>
    <t>266200099</t>
  </si>
  <si>
    <t>266210099</t>
  </si>
  <si>
    <t>266220099</t>
  </si>
  <si>
    <t>270060699</t>
  </si>
  <si>
    <t>270080699</t>
  </si>
  <si>
    <t>270090699</t>
  </si>
  <si>
    <t>270140699</t>
  </si>
  <si>
    <t>270150699</t>
  </si>
  <si>
    <t>270880699</t>
  </si>
  <si>
    <t>278200699</t>
  </si>
  <si>
    <t>285030699</t>
  </si>
  <si>
    <t>285040699</t>
  </si>
  <si>
    <t>285050699</t>
  </si>
  <si>
    <t>285110699</t>
  </si>
  <si>
    <t>285120699</t>
  </si>
  <si>
    <t>286020699</t>
  </si>
  <si>
    <t>286050699</t>
  </si>
  <si>
    <t>286120699</t>
  </si>
  <si>
    <t>286170699</t>
  </si>
  <si>
    <t>286180699</t>
  </si>
  <si>
    <t>286290699</t>
  </si>
  <si>
    <t>286320699</t>
  </si>
  <si>
    <t>293120099</t>
  </si>
  <si>
    <t>293170699</t>
  </si>
  <si>
    <t>293630099</t>
  </si>
  <si>
    <t>053200699</t>
  </si>
  <si>
    <t>053210699</t>
  </si>
  <si>
    <t>059000699</t>
  </si>
  <si>
    <t>059010699</t>
  </si>
  <si>
    <t>059030699</t>
  </si>
  <si>
    <t>059110699</t>
  </si>
  <si>
    <t>059130699</t>
  </si>
  <si>
    <t>059310699</t>
  </si>
  <si>
    <t>064000699</t>
  </si>
  <si>
    <t>064010699</t>
  </si>
  <si>
    <t>064020699</t>
  </si>
  <si>
    <t>064050699</t>
  </si>
  <si>
    <t>064080699</t>
  </si>
  <si>
    <t>064090699</t>
  </si>
  <si>
    <t>064120699</t>
  </si>
  <si>
    <t>064150699</t>
  </si>
  <si>
    <t>064160699</t>
  </si>
  <si>
    <t>064190699</t>
  </si>
  <si>
    <t>064220699</t>
  </si>
  <si>
    <t>064260699</t>
  </si>
  <si>
    <t>064340699</t>
  </si>
  <si>
    <t>064350699</t>
  </si>
  <si>
    <t>064360699</t>
  </si>
  <si>
    <t>064370699</t>
  </si>
  <si>
    <t>064380699</t>
  </si>
  <si>
    <t>064410699</t>
  </si>
  <si>
    <t>064420699</t>
  </si>
  <si>
    <t>064450699</t>
  </si>
  <si>
    <t>064460699</t>
  </si>
  <si>
    <t>064470699</t>
  </si>
  <si>
    <t>064540699</t>
  </si>
  <si>
    <t>064550699</t>
  </si>
  <si>
    <t>064560699</t>
  </si>
  <si>
    <t>064630699</t>
  </si>
  <si>
    <t>065110699</t>
  </si>
  <si>
    <t>065290699</t>
  </si>
  <si>
    <t>084420699</t>
  </si>
  <si>
    <t>660830099</t>
  </si>
  <si>
    <t>728470099</t>
  </si>
  <si>
    <t>728720099</t>
  </si>
  <si>
    <t>733020099</t>
  </si>
  <si>
    <t>733090099</t>
  </si>
  <si>
    <t>747040699</t>
  </si>
  <si>
    <t>747060699</t>
  </si>
  <si>
    <t>747100699</t>
  </si>
  <si>
    <t>747120699</t>
  </si>
  <si>
    <t>747140699</t>
  </si>
  <si>
    <t>747160699</t>
  </si>
  <si>
    <t>747180699</t>
  </si>
  <si>
    <t>747210699</t>
  </si>
  <si>
    <t>747220699</t>
  </si>
  <si>
    <t>771010099</t>
  </si>
  <si>
    <t>774000099</t>
  </si>
  <si>
    <t>775390099</t>
  </si>
  <si>
    <t>782036899</t>
  </si>
  <si>
    <t>782300399</t>
  </si>
  <si>
    <t>041000699</t>
  </si>
  <si>
    <t>041010699</t>
  </si>
  <si>
    <t>049020699</t>
  </si>
  <si>
    <t>049030699</t>
  </si>
  <si>
    <t>049060699</t>
  </si>
  <si>
    <t>049110699</t>
  </si>
  <si>
    <t>049120699</t>
  </si>
  <si>
    <t>049150699</t>
  </si>
  <si>
    <t>049160699</t>
  </si>
  <si>
    <t>049250699</t>
  </si>
  <si>
    <t>049450699</t>
  </si>
  <si>
    <t>049910699</t>
  </si>
  <si>
    <t>050200699</t>
  </si>
  <si>
    <t>050330699</t>
  </si>
  <si>
    <t>050340699</t>
  </si>
  <si>
    <t>050390699</t>
  </si>
  <si>
    <t>050400699</t>
  </si>
  <si>
    <t>050450699</t>
  </si>
  <si>
    <t>050470699</t>
  </si>
  <si>
    <t>050950699</t>
  </si>
  <si>
    <t>050970699</t>
  </si>
  <si>
    <t>050980699</t>
  </si>
  <si>
    <t>051000699</t>
  </si>
  <si>
    <t>052120699</t>
  </si>
  <si>
    <t>052170699</t>
  </si>
  <si>
    <t>052520699</t>
  </si>
  <si>
    <t>052540699</t>
  </si>
  <si>
    <t>052760699</t>
  </si>
  <si>
    <t>053040699</t>
  </si>
  <si>
    <t>053110699</t>
  </si>
  <si>
    <t>Obj. číslo</t>
  </si>
  <si>
    <t>Popis I</t>
  </si>
  <si>
    <t>plast, chróm, k podomietkovému setu COMPACT II</t>
  </si>
  <si>
    <t>plast, alpská biela, k podomietkovému setu COMPACT II</t>
  </si>
  <si>
    <t>nerez, k podomietkovému setu COMPACT II</t>
  </si>
  <si>
    <t>SCHELL hlava uzáveru komplet</t>
  </si>
  <si>
    <t>zmiešavacia, chróm</t>
  </si>
  <si>
    <t>SCHELL samozatváracia tlačná umývadlová armatúra PETIT SC-M</t>
  </si>
  <si>
    <t>021510699</t>
  </si>
  <si>
    <t>4021163161205</t>
  </si>
  <si>
    <t>015370099</t>
  </si>
  <si>
    <t>4021163153347</t>
  </si>
  <si>
    <t>015380099</t>
  </si>
  <si>
    <t>4021163153354</t>
  </si>
  <si>
    <t>015440099</t>
  </si>
  <si>
    <t>4021163155532</t>
  </si>
  <si>
    <t>015462899</t>
  </si>
  <si>
    <t>4021163155563</t>
  </si>
  <si>
    <t>015482899</t>
  </si>
  <si>
    <t>4021163155617</t>
  </si>
  <si>
    <t>015500099</t>
  </si>
  <si>
    <t>4021163156096</t>
  </si>
  <si>
    <t>019002899</t>
  </si>
  <si>
    <t>4021163153989</t>
  </si>
  <si>
    <t>019022899</t>
  </si>
  <si>
    <t>4021163154009</t>
  </si>
  <si>
    <t>019040099</t>
  </si>
  <si>
    <t>4021163155709</t>
  </si>
  <si>
    <t>021410699</t>
  </si>
  <si>
    <t>4021163156058</t>
  </si>
  <si>
    <t>021420699</t>
  </si>
  <si>
    <t>4021163156065</t>
  </si>
  <si>
    <t>021440699</t>
  </si>
  <si>
    <t>4021163156805</t>
  </si>
  <si>
    <t>021450699</t>
  </si>
  <si>
    <t>4021163156799</t>
  </si>
  <si>
    <t>022040699</t>
  </si>
  <si>
    <t>4021163100464</t>
  </si>
  <si>
    <t>028140699</t>
  </si>
  <si>
    <t>4021163154238</t>
  </si>
  <si>
    <t>028141599</t>
  </si>
  <si>
    <t>4021163154245</t>
  </si>
  <si>
    <t>028142899</t>
  </si>
  <si>
    <t>4021163154252</t>
  </si>
  <si>
    <t>028150699</t>
  </si>
  <si>
    <t>4021163154269</t>
  </si>
  <si>
    <t>028151599</t>
  </si>
  <si>
    <t>4021163154283</t>
  </si>
  <si>
    <t>028152899</t>
  </si>
  <si>
    <t>4021163154276</t>
  </si>
  <si>
    <t>4021163150872</t>
  </si>
  <si>
    <t>4021163129953</t>
  </si>
  <si>
    <t>616620699</t>
  </si>
  <si>
    <t>4021163152210</t>
  </si>
  <si>
    <t>625210699</t>
  </si>
  <si>
    <t>4021163149104</t>
  </si>
  <si>
    <t>765942899</t>
  </si>
  <si>
    <t>4021163147896</t>
  </si>
  <si>
    <t>776100099</t>
  </si>
  <si>
    <t>4021163148442</t>
  </si>
  <si>
    <t>bez DPH</t>
  </si>
  <si>
    <t xml:space="preserve">Cena </t>
  </si>
  <si>
    <t>SCHELL tlakový splachovač WC SILENT ECO SV</t>
  </si>
  <si>
    <t>4021163141689</t>
  </si>
  <si>
    <t>024760699</t>
  </si>
  <si>
    <t>4021163141719</t>
  </si>
  <si>
    <t>024770699</t>
  </si>
  <si>
    <t>4021163141726</t>
  </si>
  <si>
    <t>024780699</t>
  </si>
  <si>
    <t>4021163141733</t>
  </si>
  <si>
    <t>024790699</t>
  </si>
  <si>
    <t>4021163141740</t>
  </si>
  <si>
    <t>024830699</t>
  </si>
  <si>
    <t>4021163142921</t>
  </si>
  <si>
    <t>024840699</t>
  </si>
  <si>
    <t>4021163142938</t>
  </si>
  <si>
    <t>4021163117035</t>
  </si>
  <si>
    <t>4021163117066</t>
  </si>
  <si>
    <t>4021163117165</t>
  </si>
  <si>
    <t>4021163117172</t>
  </si>
  <si>
    <t>4021163102284</t>
  </si>
  <si>
    <t>4021163102291</t>
  </si>
  <si>
    <t>4021163132298</t>
  </si>
  <si>
    <t>4021163132427</t>
  </si>
  <si>
    <t>4021163117417</t>
  </si>
  <si>
    <t>4021163132731</t>
  </si>
  <si>
    <t>4021163118018</t>
  </si>
  <si>
    <t>4021163118056</t>
  </si>
  <si>
    <t>4021163118100</t>
  </si>
  <si>
    <t>4021163118117</t>
  </si>
  <si>
    <t>4021163118131</t>
  </si>
  <si>
    <t>4021163118179</t>
  </si>
  <si>
    <t>4021163118254</t>
  </si>
  <si>
    <t>4021163118292</t>
  </si>
  <si>
    <t>4021163118315</t>
  </si>
  <si>
    <t>4021163118575</t>
  </si>
  <si>
    <t>4021163118605</t>
  </si>
  <si>
    <t>4021163118643</t>
  </si>
  <si>
    <t>4021163118667</t>
  </si>
  <si>
    <t>SCHELL výtokový ventil COMFORT</t>
  </si>
  <si>
    <t>SCHELL výtokový ventil s otočnou páčkou</t>
  </si>
  <si>
    <t>SCHELL výtokový ventil s pákou</t>
  </si>
  <si>
    <t>SCHELL kombinovaný rohový ventil QUICK</t>
  </si>
  <si>
    <t>SCHELL kombinovaný rohový ventil COMFORT</t>
  </si>
  <si>
    <t>SCHELL kombinovaný výtokový ventil COMFORT</t>
  </si>
  <si>
    <t>035510699</t>
  </si>
  <si>
    <t>035620699</t>
  </si>
  <si>
    <t>038360699</t>
  </si>
  <si>
    <t>008220899</t>
  </si>
  <si>
    <t>008230899</t>
  </si>
  <si>
    <t>008240899</t>
  </si>
  <si>
    <t>008250899</t>
  </si>
  <si>
    <t>008260899</t>
  </si>
  <si>
    <t>008270899</t>
  </si>
  <si>
    <t>4021163161441</t>
  </si>
  <si>
    <t>4021163161458</t>
  </si>
  <si>
    <t>4021163161465</t>
  </si>
  <si>
    <t>4021163161472</t>
  </si>
  <si>
    <t>4021163161489</t>
  </si>
  <si>
    <t>4021163161496</t>
  </si>
  <si>
    <t>012040699</t>
  </si>
  <si>
    <t>4021163162691</t>
  </si>
  <si>
    <t>012080699</t>
  </si>
  <si>
    <t>012090699</t>
  </si>
  <si>
    <t>012100699</t>
  </si>
  <si>
    <t>012110699</t>
  </si>
  <si>
    <t>4021163162707</t>
  </si>
  <si>
    <t>4021163162714</t>
  </si>
  <si>
    <t>4021163162721</t>
  </si>
  <si>
    <t>4021163161212</t>
  </si>
  <si>
    <t>012540699</t>
  </si>
  <si>
    <t>4021163162738</t>
  </si>
  <si>
    <t>012810699</t>
  </si>
  <si>
    <t>012930699</t>
  </si>
  <si>
    <t>012940699</t>
  </si>
  <si>
    <t>012950699</t>
  </si>
  <si>
    <t>012960699</t>
  </si>
  <si>
    <t>012970699</t>
  </si>
  <si>
    <t>012980699</t>
  </si>
  <si>
    <t>4021163162745</t>
  </si>
  <si>
    <t>4021163163148</t>
  </si>
  <si>
    <t>4021163162066</t>
  </si>
  <si>
    <t>4021163162073</t>
  </si>
  <si>
    <t>4021163162080</t>
  </si>
  <si>
    <t>4021163162097</t>
  </si>
  <si>
    <t>4021163162103</t>
  </si>
  <si>
    <t>015950099</t>
  </si>
  <si>
    <t>015970099</t>
  </si>
  <si>
    <t>4021163159783</t>
  </si>
  <si>
    <t>4021163162134</t>
  </si>
  <si>
    <t>016200699</t>
  </si>
  <si>
    <t>016210699</t>
  </si>
  <si>
    <t>016220699</t>
  </si>
  <si>
    <t>016240699</t>
  </si>
  <si>
    <t>016260699</t>
  </si>
  <si>
    <t>016270699</t>
  </si>
  <si>
    <t>016300699</t>
  </si>
  <si>
    <t>016310699</t>
  </si>
  <si>
    <t>016320699</t>
  </si>
  <si>
    <t>016330699</t>
  </si>
  <si>
    <t>016340699</t>
  </si>
  <si>
    <t>016360699</t>
  </si>
  <si>
    <t>016370699</t>
  </si>
  <si>
    <t>016400699</t>
  </si>
  <si>
    <t>016410699</t>
  </si>
  <si>
    <t>016420699</t>
  </si>
  <si>
    <t>016440699</t>
  </si>
  <si>
    <t>016460699</t>
  </si>
  <si>
    <t>016470699</t>
  </si>
  <si>
    <t>016500699</t>
  </si>
  <si>
    <t>016510699</t>
  </si>
  <si>
    <t>016520699</t>
  </si>
  <si>
    <t>016530699</t>
  </si>
  <si>
    <t>016540699</t>
  </si>
  <si>
    <t>016560699</t>
  </si>
  <si>
    <t>016570699</t>
  </si>
  <si>
    <t>016580699</t>
  </si>
  <si>
    <t>016590699</t>
  </si>
  <si>
    <t>016600699</t>
  </si>
  <si>
    <t>016610699</t>
  </si>
  <si>
    <t>016620699</t>
  </si>
  <si>
    <t>016640699</t>
  </si>
  <si>
    <t>016650699</t>
  </si>
  <si>
    <t>016900699</t>
  </si>
  <si>
    <t>016910699</t>
  </si>
  <si>
    <t>016920699</t>
  </si>
  <si>
    <t>016930699</t>
  </si>
  <si>
    <t>016940699</t>
  </si>
  <si>
    <t>016960699</t>
  </si>
  <si>
    <t>016970699</t>
  </si>
  <si>
    <t>4021163157635</t>
  </si>
  <si>
    <t>4021163157642</t>
  </si>
  <si>
    <t>4021163157659</t>
  </si>
  <si>
    <t>4021163157673</t>
  </si>
  <si>
    <t>4021163159189</t>
  </si>
  <si>
    <t>4021163159196</t>
  </si>
  <si>
    <t>4021163158816</t>
  </si>
  <si>
    <t>4021163158762</t>
  </si>
  <si>
    <t>SCHELL predfilter so spätnou klapkou</t>
  </si>
  <si>
    <t>pre vysokotlaké zmiešavacie armatúry chróm</t>
  </si>
  <si>
    <t>SCHELL privzdušnenie trubky</t>
  </si>
  <si>
    <t>SCHELL poistka umiestnenia hadice</t>
  </si>
  <si>
    <t>3/4" chróm pre ventily na vedľajšie pripojenie</t>
  </si>
  <si>
    <t>so spätnou klapkou a privzdušnením 3/4" chróm</t>
  </si>
  <si>
    <t>SCHELL privzdušnenie trubky typ C</t>
  </si>
  <si>
    <t>chróm pre  POLAR/POLAR SET</t>
  </si>
  <si>
    <t>pre POLAR / POLAR Set</t>
  </si>
  <si>
    <t>SCHELL piest komplet</t>
  </si>
  <si>
    <t>mosadz pre Schellomat tlakový splachovač WC 02 238 0699</t>
  </si>
  <si>
    <t>pre SCHELLOMAT tlakový splachovač WC</t>
  </si>
  <si>
    <t>SCHELL vnútorná spojka</t>
  </si>
  <si>
    <t>SCHELL kartuša</t>
  </si>
  <si>
    <t>pre VERONA podomietkový tlakový splachovač WC</t>
  </si>
  <si>
    <t>SCHELL piest s ihlou na čistenie trysky</t>
  </si>
  <si>
    <t>plast pre SCHELLOMAT tlakový splachovač WC 02 202 0699</t>
  </si>
  <si>
    <t>SCHELL páčka komplet so skrutkou</t>
  </si>
  <si>
    <t>SCHELL kartuša komplet</t>
  </si>
  <si>
    <t>pre splach. WC EDITION ECO/SILENT ECO</t>
  </si>
  <si>
    <t>pre tlakový splachovač WC  EDITION / BASIC</t>
  </si>
  <si>
    <t>SCHELL ovládacie tlačítko LINUS SC-V</t>
  </si>
  <si>
    <t>chróm pre podomietkovú sprchu na studenú vodu</t>
  </si>
  <si>
    <t>SCHELL ovládacie tlačítko LINUS</t>
  </si>
  <si>
    <t>pre D-SC-T, D-E-T</t>
  </si>
  <si>
    <t>SCHELL ovládacie tlačítko LINUS D-SC-T</t>
  </si>
  <si>
    <t>chróm pre podomietkovú sprchu, termostat</t>
  </si>
  <si>
    <t>SCHELL termostatická kartuša</t>
  </si>
  <si>
    <t>011130699</t>
  </si>
  <si>
    <t>011150699</t>
  </si>
  <si>
    <t>012000699</t>
  </si>
  <si>
    <t>012010699</t>
  </si>
  <si>
    <t>012020699</t>
  </si>
  <si>
    <t>012050699</t>
  </si>
  <si>
    <t>012060699</t>
  </si>
  <si>
    <t>012070699</t>
  </si>
  <si>
    <t>012120699</t>
  </si>
  <si>
    <t>012130699</t>
  </si>
  <si>
    <t>012140699</t>
  </si>
  <si>
    <t>012150699</t>
  </si>
  <si>
    <t>012160699</t>
  </si>
  <si>
    <t>012170699</t>
  </si>
  <si>
    <t>293640099</t>
  </si>
  <si>
    <t>294070099</t>
  </si>
  <si>
    <t>294160099</t>
  </si>
  <si>
    <t>294200099</t>
  </si>
  <si>
    <t>294210699</t>
  </si>
  <si>
    <t>444020699</t>
  </si>
  <si>
    <t>480060699</t>
  </si>
  <si>
    <t>487000699</t>
  </si>
  <si>
    <t>487020699</t>
  </si>
  <si>
    <t>487070699</t>
  </si>
  <si>
    <t>487080699</t>
  </si>
  <si>
    <t>487100699</t>
  </si>
  <si>
    <t>4021163149593</t>
  </si>
  <si>
    <t>102200699</t>
  </si>
  <si>
    <t>4021163149609</t>
  </si>
  <si>
    <t>102210699</t>
  </si>
  <si>
    <t>4021163149616</t>
  </si>
  <si>
    <t>102220699</t>
  </si>
  <si>
    <t>4021163149623</t>
  </si>
  <si>
    <t>102230699</t>
  </si>
  <si>
    <t>4021163149630</t>
  </si>
  <si>
    <t>102240699</t>
  </si>
  <si>
    <t>4021163149647</t>
  </si>
  <si>
    <t>102250699</t>
  </si>
  <si>
    <t>4021163149654</t>
  </si>
  <si>
    <t>102260699</t>
  </si>
  <si>
    <t>4021163149661</t>
  </si>
  <si>
    <t>102270699</t>
  </si>
  <si>
    <t>4021163149678</t>
  </si>
  <si>
    <t>102280699</t>
  </si>
  <si>
    <t>4021163149685</t>
  </si>
  <si>
    <t>102290699</t>
  </si>
  <si>
    <t>4021163149692</t>
  </si>
  <si>
    <t>103000630</t>
  </si>
  <si>
    <t>SCHELL flexi-hadička Clean-Flex-S otočná</t>
  </si>
  <si>
    <t>4021163149746</t>
  </si>
  <si>
    <t>103000699</t>
  </si>
  <si>
    <t>4021163149715</t>
  </si>
  <si>
    <t>103010630</t>
  </si>
  <si>
    <t>4021163149753</t>
  </si>
  <si>
    <t>103010699</t>
  </si>
  <si>
    <t>4021163149722</t>
  </si>
  <si>
    <t>103040699</t>
  </si>
  <si>
    <t>4021163149920</t>
  </si>
  <si>
    <t>103050699</t>
  </si>
  <si>
    <t>4021163149937</t>
  </si>
  <si>
    <t>103060630</t>
  </si>
  <si>
    <t>4021163129748</t>
  </si>
  <si>
    <t>4021163131505</t>
  </si>
  <si>
    <t>4021163131383</t>
  </si>
  <si>
    <t>4021163129762</t>
  </si>
  <si>
    <t>4021163129809</t>
  </si>
  <si>
    <t>4021163131611</t>
  </si>
  <si>
    <t>4021163129786</t>
  </si>
  <si>
    <t>4021163130911</t>
  </si>
  <si>
    <t>4021163133165</t>
  </si>
  <si>
    <t>4021163131574</t>
  </si>
  <si>
    <t>4021163131550</t>
  </si>
  <si>
    <t>4021163129892</t>
  </si>
  <si>
    <t>piezo s termostatom, na batériu 9 V, elox.hliník</t>
  </si>
  <si>
    <t>SCHELL sprchový panel LINUS DP-P-T s term.dezinfekciou</t>
  </si>
  <si>
    <t>SCHELL podomietkový splachovač WC COMPACT II ND</t>
  </si>
  <si>
    <t>na nízky tlak, s preduzáverom 1"</t>
  </si>
  <si>
    <t>9 V</t>
  </si>
  <si>
    <t>SCHELL elektr.umývadlová armatúra MODUS E</t>
  </si>
  <si>
    <t>výška 150 - 450 mm, eloxovaný hliník</t>
  </si>
  <si>
    <t>výška 451 - 950 mm, eloxovaný hliník</t>
  </si>
  <si>
    <t>SCHELL objímka</t>
  </si>
  <si>
    <t>k magnetickému ventilu d=55mm 3/4" vonkajší závit</t>
  </si>
  <si>
    <t>SCHELL E-Modul LINUS ECO</t>
  </si>
  <si>
    <t>so sledovaním priestoru</t>
  </si>
  <si>
    <t>1/2" chróm pre miesta s jedným prípojom</t>
  </si>
  <si>
    <t>SCHELL vedľajší pripojovací ventil COMFORT so spätnou kl.a privzdušnením</t>
  </si>
  <si>
    <t>1/2"chróm pre ohrievače</t>
  </si>
  <si>
    <t>295170699</t>
  </si>
  <si>
    <t>4021163151213</t>
  </si>
  <si>
    <t>295220699</t>
  </si>
  <si>
    <t>4021163144086</t>
  </si>
  <si>
    <t>295230699</t>
  </si>
  <si>
    <t>4021163151220</t>
  </si>
  <si>
    <t>295240099</t>
  </si>
  <si>
    <t>4021163144109</t>
  </si>
  <si>
    <t>295450699</t>
  </si>
  <si>
    <t>4021163150933</t>
  </si>
  <si>
    <t>296180099</t>
  </si>
  <si>
    <t>018000099</t>
  </si>
  <si>
    <t>SCHELL podomietkový set Masterbox WB-SC-T</t>
  </si>
  <si>
    <t>4021163146561</t>
  </si>
  <si>
    <t>038370699</t>
  </si>
  <si>
    <t>038410699</t>
  </si>
  <si>
    <t>039080699</t>
  </si>
  <si>
    <t>260070699</t>
  </si>
  <si>
    <t>260530699</t>
  </si>
  <si>
    <t>260720699</t>
  </si>
  <si>
    <t>265000699</t>
  </si>
  <si>
    <t>265010699</t>
  </si>
  <si>
    <t>265020699</t>
  </si>
  <si>
    <t>012180699</t>
  </si>
  <si>
    <t>012190699</t>
  </si>
  <si>
    <t>012200699</t>
  </si>
  <si>
    <t>012210699</t>
  </si>
  <si>
    <t>012220699</t>
  </si>
  <si>
    <t>012230699</t>
  </si>
  <si>
    <t>013120099</t>
  </si>
  <si>
    <t>013130099</t>
  </si>
  <si>
    <t>013190099</t>
  </si>
  <si>
    <t>SCHELL mydelník LINUS</t>
  </si>
  <si>
    <t>SCHELL Infra-splachovač pisoára</t>
  </si>
  <si>
    <t>SCHELLTRONIC 9 V chróm</t>
  </si>
  <si>
    <t>SCHELLTRONIC Benelux 9 V chróm</t>
  </si>
  <si>
    <t>SCHELL podomietkový set ku splachovaču pisoára</t>
  </si>
  <si>
    <t>SCHELL podomietkový set ku splachovaču WC</t>
  </si>
  <si>
    <t>COMPACT II s preduzáverom na pripojenie 3/4"</t>
  </si>
  <si>
    <t>SCHELL senzorový splachovač pisoára</t>
  </si>
  <si>
    <t>COMPACT LC na batérie 6 V</t>
  </si>
  <si>
    <t>COMPACT LC na sieť 230 V</t>
  </si>
  <si>
    <t>SCHELL elektronická umývadlová armatúra PURIS</t>
  </si>
  <si>
    <t>pre studenú vodu 9 V chróm</t>
  </si>
  <si>
    <t>zmiešavacia 9 V chróm</t>
  </si>
  <si>
    <t>pre nízky tlak 9 V chróm</t>
  </si>
  <si>
    <t>SCHELL elektronická umývadlová armatúra VENUS</t>
  </si>
  <si>
    <t>pre studenú vodu s vonkajším sieťovým zdrojom 230V chróm</t>
  </si>
  <si>
    <t>pre studenú vodu s podomietkovým sieťovým zdrojom 230V chróm</t>
  </si>
  <si>
    <t>zmiešavacia s vonkajším sieťovým zdrojom 230V chróm</t>
  </si>
  <si>
    <t>zmiešavacia s podomietkovým sieťovým zdrojom 230V chróm</t>
  </si>
  <si>
    <t>pre nízký tlak s vonkajším sieťovým zdrojom 230V chróm</t>
  </si>
  <si>
    <t>pre nízky tlak s podomietkovým sieťovým zdrojom 230V chróm</t>
  </si>
  <si>
    <t>pre nízky tlak s vonkajším sieťovým zdrojom 230V chróm</t>
  </si>
  <si>
    <t>pre studenú vodu na 9 V, výtokové ramienko 140mm, chróm</t>
  </si>
  <si>
    <t>4021163149784</t>
  </si>
  <si>
    <t>103060699</t>
  </si>
  <si>
    <t>4021163149760</t>
  </si>
  <si>
    <t>103070630</t>
  </si>
  <si>
    <t>4021163149791</t>
  </si>
  <si>
    <t>103070699</t>
  </si>
  <si>
    <t>4021163149777</t>
  </si>
  <si>
    <t>103100699</t>
  </si>
  <si>
    <t>4021163149807</t>
  </si>
  <si>
    <t>103110699</t>
  </si>
  <si>
    <t>4021163149814</t>
  </si>
  <si>
    <t>103120699</t>
  </si>
  <si>
    <t>4021163149821</t>
  </si>
  <si>
    <t>103130699</t>
  </si>
  <si>
    <t>4021163149838</t>
  </si>
  <si>
    <t>103140699</t>
  </si>
  <si>
    <t>4021163149845</t>
  </si>
  <si>
    <t>103150699</t>
  </si>
  <si>
    <t>4021163149852</t>
  </si>
  <si>
    <t>103160699</t>
  </si>
  <si>
    <t>4021163149869</t>
  </si>
  <si>
    <t>103170699</t>
  </si>
  <si>
    <t>4021163149876</t>
  </si>
  <si>
    <t>103180699</t>
  </si>
  <si>
    <t>4021163149883</t>
  </si>
  <si>
    <t>103190699</t>
  </si>
  <si>
    <t>4021163149890</t>
  </si>
  <si>
    <t>103200699</t>
  </si>
  <si>
    <t>4021163149906</t>
  </si>
  <si>
    <t>103210699</t>
  </si>
  <si>
    <t>4021163149913</t>
  </si>
  <si>
    <t>230730699</t>
  </si>
  <si>
    <t>4021163150865</t>
  </si>
  <si>
    <t>EDITION HF/LC, nerez</t>
  </si>
  <si>
    <t>4021163151930</t>
  </si>
  <si>
    <t>247460699</t>
  </si>
  <si>
    <t>4021163151244</t>
  </si>
  <si>
    <t>247470699</t>
  </si>
  <si>
    <t>4021163151251</t>
  </si>
  <si>
    <t>247480699</t>
  </si>
  <si>
    <t>4021163151268</t>
  </si>
  <si>
    <t>012710699</t>
  </si>
  <si>
    <t>065581299</t>
  </si>
  <si>
    <t>013600699</t>
  </si>
  <si>
    <t>013620699</t>
  </si>
  <si>
    <t>013810699</t>
  </si>
  <si>
    <t>013820699</t>
  </si>
  <si>
    <t>013830099</t>
  </si>
  <si>
    <t>014290699</t>
  </si>
  <si>
    <t>014310099</t>
  </si>
  <si>
    <t>014420099</t>
  </si>
  <si>
    <t>014480699</t>
  </si>
  <si>
    <t>014500099</t>
  </si>
  <si>
    <t>014510099</t>
  </si>
  <si>
    <t>014530099</t>
  </si>
  <si>
    <t>014540099</t>
  </si>
  <si>
    <t>014550099</t>
  </si>
  <si>
    <t>014560699</t>
  </si>
  <si>
    <t>021020699</t>
  </si>
  <si>
    <t>021030699</t>
  </si>
  <si>
    <t>021040099</t>
  </si>
  <si>
    <t>021100699</t>
  </si>
  <si>
    <t>022020699</t>
  </si>
  <si>
    <t>220160699</t>
  </si>
  <si>
    <t>220170699</t>
  </si>
  <si>
    <t>220190699</t>
  </si>
  <si>
    <t>022380699</t>
  </si>
  <si>
    <t>033660699</t>
  </si>
  <si>
    <t>033680699</t>
  </si>
  <si>
    <t>033740699</t>
  </si>
  <si>
    <t>4021163129243</t>
  </si>
  <si>
    <t>4021163129687</t>
  </si>
  <si>
    <t>4021163133073</t>
  </si>
  <si>
    <t>4021163133066</t>
  </si>
  <si>
    <t>230 V</t>
  </si>
  <si>
    <t>nerez</t>
  </si>
  <si>
    <t>1/2" pr.:65mm nerez</t>
  </si>
  <si>
    <t>4021163104936</t>
  </si>
  <si>
    <t>4021163104943</t>
  </si>
  <si>
    <t>4021163105025</t>
  </si>
  <si>
    <t>4021163105049</t>
  </si>
  <si>
    <t>4021163105100</t>
  </si>
  <si>
    <t>4021163105292</t>
  </si>
  <si>
    <t>4021163105315</t>
  </si>
  <si>
    <t>4021163105339</t>
  </si>
  <si>
    <t>4021163105346</t>
  </si>
  <si>
    <t>4021163105353</t>
  </si>
  <si>
    <t>4021163105582</t>
  </si>
  <si>
    <t>4021163105674</t>
  </si>
  <si>
    <t>4021163105711</t>
  </si>
  <si>
    <t>4021163106046</t>
  </si>
  <si>
    <t>4021163106145</t>
  </si>
  <si>
    <t>4021163106213</t>
  </si>
  <si>
    <t>033000699</t>
  </si>
  <si>
    <t>4021163141276</t>
  </si>
  <si>
    <t>033310699</t>
  </si>
  <si>
    <t>4021163129816</t>
  </si>
  <si>
    <t>035600699</t>
  </si>
  <si>
    <t>4021163147131</t>
  </si>
  <si>
    <t>041090699</t>
  </si>
  <si>
    <t>4021163143386</t>
  </si>
  <si>
    <t>053620699</t>
  </si>
  <si>
    <t>4021163147681</t>
  </si>
  <si>
    <t>SCHELL designový rohový ventil QUAD</t>
  </si>
  <si>
    <t>064690699</t>
  </si>
  <si>
    <t>4021163147919</t>
  </si>
  <si>
    <t>084640699</t>
  </si>
  <si>
    <t>4021163147339</t>
  </si>
  <si>
    <t>094060699</t>
  </si>
  <si>
    <t>4021163143423</t>
  </si>
  <si>
    <t>760630699</t>
  </si>
  <si>
    <t>018402899</t>
  </si>
  <si>
    <t>4021163146882</t>
  </si>
  <si>
    <t>018410699</t>
  </si>
  <si>
    <t>102110699</t>
  </si>
  <si>
    <t>4021163149944</t>
  </si>
  <si>
    <t>102120699</t>
  </si>
  <si>
    <t>4021163149524</t>
  </si>
  <si>
    <t>102130699</t>
  </si>
  <si>
    <t>4021163149531</t>
  </si>
  <si>
    <t>102140699</t>
  </si>
  <si>
    <t>4021163149548</t>
  </si>
  <si>
    <t>102150699</t>
  </si>
  <si>
    <t>4021163149555</t>
  </si>
  <si>
    <t>102160699</t>
  </si>
  <si>
    <t>4021163149562</t>
  </si>
  <si>
    <t>102170699</t>
  </si>
  <si>
    <t>4021163149579</t>
  </si>
  <si>
    <t>102180630</t>
  </si>
  <si>
    <t>4021163149586</t>
  </si>
  <si>
    <t>102190630</t>
  </si>
  <si>
    <t>4021163146592</t>
  </si>
  <si>
    <t>018270099</t>
  </si>
  <si>
    <t>4021163146523</t>
  </si>
  <si>
    <t>018280699</t>
  </si>
  <si>
    <t>4021163146363</t>
  </si>
  <si>
    <t>018290699</t>
  </si>
  <si>
    <t>4021163146370</t>
  </si>
  <si>
    <t>018300699</t>
  </si>
  <si>
    <t>4021163146608</t>
  </si>
  <si>
    <t>018302899</t>
  </si>
  <si>
    <t>4021163146936</t>
  </si>
  <si>
    <t>018310699</t>
  </si>
  <si>
    <t>4021163146615</t>
  </si>
  <si>
    <t>018312899</t>
  </si>
  <si>
    <t>4021163146943</t>
  </si>
  <si>
    <t>018320699</t>
  </si>
  <si>
    <t>4021163146530</t>
  </si>
  <si>
    <t>018322899</t>
  </si>
  <si>
    <t>4021163146905</t>
  </si>
  <si>
    <t>018330699</t>
  </si>
  <si>
    <t>4021163146554</t>
  </si>
  <si>
    <t>018332899</t>
  </si>
  <si>
    <t>4021163146912</t>
  </si>
  <si>
    <t>018360699</t>
  </si>
  <si>
    <t>4021163146387</t>
  </si>
  <si>
    <t>018362899</t>
  </si>
  <si>
    <t>4021163146844</t>
  </si>
  <si>
    <t>018370699</t>
  </si>
  <si>
    <t>4021163146394</t>
  </si>
  <si>
    <t>018372899</t>
  </si>
  <si>
    <t>4021163146851</t>
  </si>
  <si>
    <t>018380699</t>
  </si>
  <si>
    <t>4021163146400</t>
  </si>
  <si>
    <t>018382899</t>
  </si>
  <si>
    <t>4021163146875</t>
  </si>
  <si>
    <t>018390699</t>
  </si>
  <si>
    <t>4021163146455</t>
  </si>
  <si>
    <t>018392899</t>
  </si>
  <si>
    <t>4021163146868</t>
  </si>
  <si>
    <t>018400699</t>
  </si>
  <si>
    <t>4021163146462</t>
  </si>
  <si>
    <t>020000699</t>
  </si>
  <si>
    <t>4021163147308</t>
  </si>
  <si>
    <t>020010699</t>
  </si>
  <si>
    <t>4021163147728</t>
  </si>
  <si>
    <t>020020699</t>
  </si>
  <si>
    <t>4021163147315</t>
  </si>
  <si>
    <t>020030699</t>
  </si>
  <si>
    <t>4021163147735</t>
  </si>
  <si>
    <t>021160699</t>
  </si>
  <si>
    <t>4021163141863</t>
  </si>
  <si>
    <t>021210699</t>
  </si>
  <si>
    <t>4021163143874</t>
  </si>
  <si>
    <t>021220699</t>
  </si>
  <si>
    <t>4021163144222</t>
  </si>
  <si>
    <t>021250699</t>
  </si>
  <si>
    <t>4021163145397</t>
  </si>
  <si>
    <t>4021163111026</t>
  </si>
  <si>
    <t>4021163111033</t>
  </si>
  <si>
    <t>4021163111248</t>
  </si>
  <si>
    <t>4021163111262</t>
  </si>
  <si>
    <t>4021163113983</t>
  </si>
  <si>
    <t>4021163153576</t>
  </si>
  <si>
    <t>pre W-SC-M, W-SC-V, W-EH-M</t>
  </si>
  <si>
    <t>SCHELL šróbenie k hadici</t>
  </si>
  <si>
    <t>mosadz so závitom M21x1,5mm</t>
  </si>
  <si>
    <t>SCHELL pripojovacie koleno</t>
  </si>
  <si>
    <t>s rozetou s ASAG 1/2" chróm</t>
  </si>
  <si>
    <t>4021163122299</t>
  </si>
  <si>
    <t>4021163122343</t>
  </si>
  <si>
    <t>4021163122718</t>
  </si>
  <si>
    <t>4021163122749</t>
  </si>
  <si>
    <t>4021163122831</t>
  </si>
  <si>
    <t>4021163122855</t>
  </si>
  <si>
    <t>4021163122947</t>
  </si>
  <si>
    <t>4021163122985</t>
  </si>
  <si>
    <t>4021163123029</t>
  </si>
  <si>
    <t>4021163123067</t>
  </si>
  <si>
    <t>230mm výtokové ramienko samozatváracia zmiešavacia, nerez</t>
  </si>
  <si>
    <t>SCHELL podomietková nástenná umývadlová armatúra LINUS W-SC-V</t>
  </si>
  <si>
    <t>110mm výtokové ramienko samozatváracia na predmiešanú vodu chróm</t>
  </si>
  <si>
    <t>110mm výtokové ramienko samozatváracia na predmiešanú vodu nerez</t>
  </si>
  <si>
    <t>170mm výtokové ramienko samozatváracia na predmiešanú vodu chróm</t>
  </si>
  <si>
    <t>170mm výtokové ramienko samozatváracia na predmiešanú vodu nerez</t>
  </si>
  <si>
    <t>230mm výtokové ramienko samozatváracia na predmiešanú vodu chróm</t>
  </si>
  <si>
    <t>230mm výtokové ramienko samozatváracia na predmiešanú vodu nerez</t>
  </si>
  <si>
    <t>SCHELL designový sifón EDITION</t>
  </si>
  <si>
    <t>SCHELL priehradka na batérie</t>
  </si>
  <si>
    <t>vr. 6 ks alkalických batérií, typ AA</t>
  </si>
  <si>
    <t>191140699</t>
  </si>
  <si>
    <t>191150699</t>
  </si>
  <si>
    <t>191160699</t>
  </si>
  <si>
    <t>497310699</t>
  </si>
  <si>
    <t>497340699</t>
  </si>
  <si>
    <t>497390699</t>
  </si>
  <si>
    <t>497610699</t>
  </si>
  <si>
    <t>500000699</t>
  </si>
  <si>
    <t>500010699</t>
  </si>
  <si>
    <t>500020699</t>
  </si>
  <si>
    <t>500030699</t>
  </si>
  <si>
    <t>500040699</t>
  </si>
  <si>
    <t>500050699</t>
  </si>
  <si>
    <t>500070699</t>
  </si>
  <si>
    <t>502230699</t>
  </si>
  <si>
    <t>507220699</t>
  </si>
  <si>
    <t>507440699</t>
  </si>
  <si>
    <t>507450699</t>
  </si>
  <si>
    <t>624010699</t>
  </si>
  <si>
    <t>624020699</t>
  </si>
  <si>
    <t>624700699</t>
  </si>
  <si>
    <t>022160699</t>
  </si>
  <si>
    <t>027020699</t>
  </si>
  <si>
    <t>027030699</t>
  </si>
  <si>
    <t>031000699</t>
  </si>
  <si>
    <t>031050099</t>
  </si>
  <si>
    <t>031120099</t>
  </si>
  <si>
    <t>031160099</t>
  </si>
  <si>
    <t>032030699</t>
  </si>
  <si>
    <t>032070099</t>
  </si>
  <si>
    <t>032080099</t>
  </si>
  <si>
    <t>032090699</t>
  </si>
  <si>
    <t>033090699</t>
  </si>
  <si>
    <t>033130699</t>
  </si>
  <si>
    <t>033160699</t>
  </si>
  <si>
    <t>033180699</t>
  </si>
  <si>
    <t>033240699</t>
  </si>
  <si>
    <t>033260699</t>
  </si>
  <si>
    <t>033420699</t>
  </si>
  <si>
    <t>033440699</t>
  </si>
  <si>
    <t>033510699</t>
  </si>
  <si>
    <t>033520699</t>
  </si>
  <si>
    <t>032590099</t>
  </si>
  <si>
    <t>4021163147476</t>
  </si>
  <si>
    <t>4021163133172</t>
  </si>
  <si>
    <t>4021163133189</t>
  </si>
  <si>
    <t>4021163129854</t>
  </si>
  <si>
    <t>4021163129847</t>
  </si>
  <si>
    <t>4021163102307</t>
  </si>
  <si>
    <t>4021163102314</t>
  </si>
  <si>
    <t>4021163102369</t>
  </si>
  <si>
    <t>4021163102383</t>
  </si>
  <si>
    <t>4021163102505</t>
  </si>
  <si>
    <t>4021163102512</t>
  </si>
  <si>
    <t>4021163102529</t>
  </si>
  <si>
    <t>4021163102598</t>
  </si>
  <si>
    <t>4021163102611</t>
  </si>
  <si>
    <t>4021163131451</t>
  </si>
  <si>
    <t>4021163131468</t>
  </si>
  <si>
    <t>4021163135282</t>
  </si>
  <si>
    <t>4021163129861</t>
  </si>
  <si>
    <t>4021163129977</t>
  </si>
  <si>
    <t>4021163129878</t>
  </si>
  <si>
    <t>4021163129885</t>
  </si>
  <si>
    <t>4021163129984</t>
  </si>
  <si>
    <t>4021163129991</t>
  </si>
  <si>
    <t>4021163131536</t>
  </si>
  <si>
    <t>SCHELL rozdeľovač pre sprchy LINUS D-E</t>
  </si>
  <si>
    <t>SCHELL elektro-rozdeľovač CVD-Touch</t>
  </si>
  <si>
    <t>SCHELL rohový regulačný ventil COMFORT predĺžený o 26 mm so zakrytým ovládaním</t>
  </si>
  <si>
    <t>SCHELL uzatvárací diel</t>
  </si>
  <si>
    <t>SCHELL jednoduché zabezpečenie armatúry</t>
  </si>
  <si>
    <t>galvanicky pozinkovaný pre montáž rohových ventilov</t>
  </si>
  <si>
    <t>k umývadlovým armatúram SCHELL</t>
  </si>
  <si>
    <t>500mm 1/2" prevl.matka. a nátrubok 10mm chróm</t>
  </si>
  <si>
    <t>300mm 1/2" prevl.matka. a nátrubok 10mm chróm</t>
  </si>
  <si>
    <t>1000mm 3/8" prevl.matka.a nátrubok 10mm chróm</t>
  </si>
  <si>
    <t>500mm 3/8" prevl.matka. a nátrubok 10mm chróm</t>
  </si>
  <si>
    <t>300mm 3/8" prevl.matka a nátrubok 10mm chróm</t>
  </si>
  <si>
    <t>1000mm 3/8" šróbenie a nátrubok 10mm chróm</t>
  </si>
  <si>
    <t>500mm 3/8" šróbenie a nátrubok 10mm chróm</t>
  </si>
  <si>
    <t>500mm 3/8" prevl.matka a nátrubok 10mm chróm</t>
  </si>
  <si>
    <t>300mm 1/2" prevl.matka a nátrubok 10mm chróm</t>
  </si>
  <si>
    <t>500mm 1/2" prevl.matka a nátrubok 10mm chróm</t>
  </si>
  <si>
    <t>so šróbovacou rozetou s 1/2" vrškom</t>
  </si>
  <si>
    <t>so spätnou klapkou a privzdušnením 3/8" chróm</t>
  </si>
  <si>
    <t>pre verziu na studenú vodu, s pružinkou, chróm</t>
  </si>
  <si>
    <t>samozatváracia na predmiešanú vodu, chróm</t>
  </si>
  <si>
    <t>9 V, 1 Ampér, pre 1 - 12 armatúr</t>
  </si>
  <si>
    <t>SCHELL výtokový ventil SECUR uzamykateľný</t>
  </si>
  <si>
    <t>vnútorný závit 1/2" chróm s pripojením hadice</t>
  </si>
  <si>
    <t>SCHELL vedľajší pripojovací dvojventil COMFORT so spätnou klapkou</t>
  </si>
  <si>
    <t>1/2"chróm s dvomi pripojmi hadíc</t>
  </si>
  <si>
    <t>SCHELL prístrojový ventil COMFORT k pripojeniu na rohový ventil</t>
  </si>
  <si>
    <t>so spätnou klapkou 3/8"chróm</t>
  </si>
  <si>
    <t>SCHELL šikmý prístrojový ventil COMFORT</t>
  </si>
  <si>
    <t>so spätnou klapkou 1/2" chróm</t>
  </si>
  <si>
    <t>SCHELL šikmý prístrojový ventil SECUR</t>
  </si>
  <si>
    <t>uzamykateľný so spätnou klapkou 1/2" chróm</t>
  </si>
  <si>
    <t>uzamykateľný so spätnou klapkou a privzdušnením 1/2" chróm</t>
  </si>
  <si>
    <t>so spätnou klapkou a poistkou umiestnenia hadice 1/2"chróm</t>
  </si>
  <si>
    <t>so spätnou klapkou a privzdušnením 1/2"chróm</t>
  </si>
  <si>
    <t>1/2" matný chróm</t>
  </si>
  <si>
    <t>so spätnou klapkou a privzdušnením 1/2" matný chróm</t>
  </si>
  <si>
    <t>so spätnou klapkou a privzdušnením 1/2"  chróm</t>
  </si>
  <si>
    <t>SCHELL výtokový ventil na nástrčný kľúč</t>
  </si>
  <si>
    <t>s perlátorom 1/2" chróm</t>
  </si>
  <si>
    <t>so spätnou klapkou a privzdušnením 3/4" matný chróm</t>
  </si>
  <si>
    <t>so spätnou klapkou a privzdušnením 3/4"  chróm</t>
  </si>
  <si>
    <t>SCHELL drezový ventil COMFORT so spätnou klapkou</t>
  </si>
  <si>
    <t>1/2"x10mm rozsah nastavenia do 50mm chróm</t>
  </si>
  <si>
    <t>SCHELL drezový ventil COMFORT so spätnou kl.a privzdušnením</t>
  </si>
  <si>
    <t>pre 1/2" nástrčný adaptér chróm</t>
  </si>
  <si>
    <t>so spätnou klapkou s ASAG 3/8" chróm</t>
  </si>
  <si>
    <t>so spätnou klapkou s ASAG 1/2" chróm</t>
  </si>
  <si>
    <t>so spätnou klapkou a privzdušnením s ASAG 3/8" chróm</t>
  </si>
  <si>
    <t>so spätnou klapkou a privzdušnením s ASAG 1/2" chróm</t>
  </si>
  <si>
    <t>so spätnou klapkou 3/8" chróm</t>
  </si>
  <si>
    <t>SCHELL kombinovaný rohový ventil COMFORT s filtrom</t>
  </si>
  <si>
    <t>so šróbením na hadicu 1/2" chróm</t>
  </si>
  <si>
    <t>SCHELL rohový ventil s dvojitým pripojením COMFORT</t>
  </si>
  <si>
    <t>so spätnou klapkou s ASAG 3/8"chróm</t>
  </si>
  <si>
    <t>so spätnou klapkou s ASAG 1/2"chróm</t>
  </si>
  <si>
    <t>SCHELL splachovacia armatúra</t>
  </si>
  <si>
    <t>1/2"x12mm rozsah nastavenia do 70mm chróm</t>
  </si>
  <si>
    <t>s pohyblivou prevlečnou maticou 3/8"chróm</t>
  </si>
  <si>
    <t>s prevlečnou maticou 3/4" chróm</t>
  </si>
  <si>
    <t>SCHELL set prepojovacích trubiek</t>
  </si>
  <si>
    <t>k rohovému ventilu s termostatom, chróm</t>
  </si>
  <si>
    <t>SCHELL rohový regulačný ventil COMFORT</t>
  </si>
  <si>
    <t>3/8" chróm skrátený</t>
  </si>
  <si>
    <t>1/2" chróm skrátený</t>
  </si>
  <si>
    <t>3/8" chróm bez ASAG</t>
  </si>
  <si>
    <t>1/2" chróm bez ASAG</t>
  </si>
  <si>
    <t>3/8" chróm skrátený s ASAG</t>
  </si>
  <si>
    <t>1/2" chróm skrátený s ASAG</t>
  </si>
  <si>
    <t>1/2"x12mm chróm s ASAG</t>
  </si>
  <si>
    <t>3/8" chróm s ASAG</t>
  </si>
  <si>
    <t>1/2" chróm s ASAG</t>
  </si>
  <si>
    <t>SCHELL rohový regulačný ventil COMFORT 1/2" chróm</t>
  </si>
  <si>
    <t>s vypúšťaním s ASAG</t>
  </si>
  <si>
    <t>so zabezpečeným ovládaním s ASAG</t>
  </si>
  <si>
    <t>SCHELL rohový regulačný ventil 1/2"chróm</t>
  </si>
  <si>
    <t>4021163141658</t>
  </si>
  <si>
    <t>022480699</t>
  </si>
  <si>
    <t>4021163141665</t>
  </si>
  <si>
    <t>022490699</t>
  </si>
  <si>
    <t>4021163118681</t>
  </si>
  <si>
    <t>4021163118728</t>
  </si>
  <si>
    <t>4021163118735</t>
  </si>
  <si>
    <t>4021163118766</t>
  </si>
  <si>
    <t>4021163118803</t>
  </si>
  <si>
    <t>4021163118834</t>
  </si>
  <si>
    <t>4021163118872</t>
  </si>
  <si>
    <t>4021163118896</t>
  </si>
  <si>
    <t>4021163118919</t>
  </si>
  <si>
    <t>4021163118988</t>
  </si>
  <si>
    <t>4021163119077</t>
  </si>
  <si>
    <t>4021163119268</t>
  </si>
  <si>
    <t>4021163119305</t>
  </si>
  <si>
    <t>4021163119473</t>
  </si>
  <si>
    <t>4021163119503</t>
  </si>
  <si>
    <t>4021163119626</t>
  </si>
  <si>
    <t>4021163119664</t>
  </si>
  <si>
    <t>4021163119923</t>
  </si>
  <si>
    <t>4021163120080</t>
  </si>
  <si>
    <t>4021163131482</t>
  </si>
  <si>
    <t>4021163132199</t>
  </si>
  <si>
    <t>4021163120790</t>
  </si>
  <si>
    <t>4021163120813</t>
  </si>
  <si>
    <t>4021163120943</t>
  </si>
  <si>
    <t>4021163132281</t>
  </si>
  <si>
    <t>4021163128567</t>
  </si>
  <si>
    <t>4021163137880</t>
  </si>
  <si>
    <t>SCHELL regulátor teploty komplet</t>
  </si>
  <si>
    <t>SCHELL elektronický modul SCHELLTRONIC</t>
  </si>
  <si>
    <t>SCHELL kartušový ventil SCHELLTRONIC</t>
  </si>
  <si>
    <t>SCHELL tlakový splachovač WC SCHELLOMAT</t>
  </si>
  <si>
    <t>4021163133370</t>
  </si>
  <si>
    <t>4021163140286</t>
  </si>
  <si>
    <t>4021163142099</t>
  </si>
  <si>
    <t>4021163114768</t>
  </si>
  <si>
    <t>4021163114805</t>
  </si>
  <si>
    <t>4021163114829</t>
  </si>
  <si>
    <t>4021163114843</t>
  </si>
  <si>
    <t>4021163114874</t>
  </si>
  <si>
    <t>4021163123272</t>
  </si>
  <si>
    <t>782180399</t>
  </si>
  <si>
    <t>4021163123371</t>
  </si>
  <si>
    <t>4021163139624</t>
  </si>
  <si>
    <t>EAN-kód</t>
  </si>
  <si>
    <t>netto kg</t>
  </si>
  <si>
    <t>4021163109757</t>
  </si>
  <si>
    <t>4021163109771</t>
  </si>
  <si>
    <t>4021163109795</t>
  </si>
  <si>
    <t>SCHELL pripojovací ventil COMFORT</t>
  </si>
  <si>
    <t>SCHELL vedľajší pripojovací ventil COMFORT so spätnou klapkou</t>
  </si>
  <si>
    <t>SCHELL WC ovládacia doska EDITION</t>
  </si>
  <si>
    <t>plast, chróm</t>
  </si>
  <si>
    <t>plast, alpská biela</t>
  </si>
  <si>
    <t>nerez, vyhotovenie antivandal</t>
  </si>
  <si>
    <t>SCHELL WC ovládacia doska EDITION ECO</t>
  </si>
  <si>
    <t>SCHELL senzorový splachovač pisoára EDITION</t>
  </si>
  <si>
    <t>plast, chróm, na batérie 9 V</t>
  </si>
  <si>
    <t>plast, alpská biela, na batérie 9 V</t>
  </si>
  <si>
    <t>nerez, na batérie 9 V</t>
  </si>
  <si>
    <t>plast, chróm, na sieť 230 V</t>
  </si>
  <si>
    <t>plast alpská biela, na sieť 230 V</t>
  </si>
  <si>
    <t>nerez, na sieť 230 V</t>
  </si>
  <si>
    <t>pr.:12mm 5000mm chróm</t>
  </si>
  <si>
    <t>SCHELL medená trubka 3/8" s obrubou</t>
  </si>
  <si>
    <t>SCHELL medená trubka 1/2" s obrubou</t>
  </si>
  <si>
    <t>pr.:14mm 500mm chróm</t>
  </si>
  <si>
    <t>pr.:14mm 1000mm chróm</t>
  </si>
  <si>
    <t>pr.:16mm 500mm chróm</t>
  </si>
  <si>
    <t>pr.:16mm 1000mm chróm</t>
  </si>
  <si>
    <t>pr.:15mm 500mm chróm</t>
  </si>
  <si>
    <t>pr.:15mm 1000mm chróm</t>
  </si>
  <si>
    <t>SCHELL medená trubka 3/8"s obrubou 1/2"s obrubou</t>
  </si>
  <si>
    <t>SCHELL splachovacia trubka zahnutá</t>
  </si>
  <si>
    <t>4021163116113</t>
  </si>
  <si>
    <t>4021163116144</t>
  </si>
  <si>
    <t>4021163116151</t>
  </si>
  <si>
    <t>4021163116182</t>
  </si>
  <si>
    <t>4021163116397</t>
  </si>
  <si>
    <t>4021163116410</t>
  </si>
  <si>
    <t>4021163116434</t>
  </si>
  <si>
    <t>4021163116441</t>
  </si>
  <si>
    <t>4021163116458</t>
  </si>
  <si>
    <t>4021163116465</t>
  </si>
  <si>
    <t>4021163116496</t>
  </si>
  <si>
    <t>4021163116502</t>
  </si>
  <si>
    <t>4021163116540</t>
  </si>
  <si>
    <t>4021163116557</t>
  </si>
  <si>
    <t>4021163116564</t>
  </si>
  <si>
    <t>4021163116588</t>
  </si>
  <si>
    <t>4021163116625</t>
  </si>
  <si>
    <t>4021163116656</t>
  </si>
  <si>
    <t>4021163116670</t>
  </si>
  <si>
    <t>4021163116687</t>
  </si>
  <si>
    <t>4021163116779</t>
  </si>
  <si>
    <t>4021163132038</t>
  </si>
  <si>
    <t>4021163123630</t>
  </si>
  <si>
    <t>4021163123647</t>
  </si>
  <si>
    <t>4021163123821</t>
  </si>
  <si>
    <t>4021163135244</t>
  </si>
  <si>
    <t>4021163135251</t>
  </si>
  <si>
    <t>4021163116861</t>
  </si>
  <si>
    <t>4021163116878</t>
  </si>
  <si>
    <t>4021163116885</t>
  </si>
  <si>
    <t>4021163123609</t>
  </si>
  <si>
    <t>4021163123616</t>
  </si>
  <si>
    <t>4021163138726</t>
  </si>
  <si>
    <t>SCHELL rohový regulačný ventil s normálnym filtrom</t>
  </si>
  <si>
    <t>1/2"chróm s dvomi 3/8" výstupmi</t>
  </si>
  <si>
    <t>s medená trubka s dvomi šróbeniami s ASAG KIWA</t>
  </si>
  <si>
    <t>SCHELL rohový regulačný ventil COMFORT 3/8"</t>
  </si>
  <si>
    <t>chróm s nastaviteľným 3/8"šróbením</t>
  </si>
  <si>
    <t>SCHELL rohový regulačný ventil COMFORT 1/2"</t>
  </si>
  <si>
    <t>1.12</t>
  </si>
  <si>
    <t>1.14</t>
  </si>
  <si>
    <t>1.13</t>
  </si>
  <si>
    <t>1.15</t>
  </si>
  <si>
    <t>9.6</t>
  </si>
  <si>
    <t>3/8"vnútorný závitx3/8" vonkajší závit pr.:10mm chróm</t>
  </si>
  <si>
    <t>1/2"vnútorný závitx1/2"vonkajší závit pr.:12mm chróm</t>
  </si>
  <si>
    <t>1/2"vnútorný závitx3/8"vonkajší závit pr.:10mm chróm</t>
  </si>
  <si>
    <t>SCHELL rohové šróbenie</t>
  </si>
  <si>
    <t>3/8"vnútorný závitx3/8" d=10mm chróm</t>
  </si>
  <si>
    <t>3/8"vnútorný závitx3/8"vonkajší závit pr.:10mm chróm</t>
  </si>
  <si>
    <t>SCHELL rohové šróbenie 1/2"vonkajší z. x1/2" vonkajší závit</t>
  </si>
  <si>
    <t>pr.:12mm s predĺžením a rozetou chróm</t>
  </si>
  <si>
    <t>SCHELL rohové šróbenie 1/2"vonkajší z. x3/8" vonkajší závit</t>
  </si>
  <si>
    <t>pr.:10mm s predĺžením a rozetou chróm</t>
  </si>
  <si>
    <t>SCHELL priame dvojité šróbenie</t>
  </si>
  <si>
    <t>3/8"x3/8" pr.:8mm chróm</t>
  </si>
  <si>
    <t>3/8"x3/8" pr.:10mm chróm</t>
  </si>
  <si>
    <t>1/2"x1/2" pr.:12mm chróm</t>
  </si>
  <si>
    <t>3/8"x10mm 3/8"x8mm chróm</t>
  </si>
  <si>
    <t>1/2"x12mm 3/8"x10mm chróm</t>
  </si>
  <si>
    <t>SCHELL rohové dvojité šróbenie</t>
  </si>
  <si>
    <t>SCHELL T-šróbenie</t>
  </si>
  <si>
    <t>3/8" pr.:8mm chróm</t>
  </si>
  <si>
    <t>3/8" pr.:10mm chróm</t>
  </si>
  <si>
    <t>1/2" pr.:12mm chróm</t>
  </si>
  <si>
    <t>SCHELL pripojovacie koleno na stenu</t>
  </si>
  <si>
    <t>1/2" chróm so spätnou klapkou a tesnením ASAG</t>
  </si>
  <si>
    <t>SCHELL pripojovacie koleno na stenu pre sprchu</t>
  </si>
  <si>
    <t>SCHELL šróbenie k vodomeru 3/4" vnútorný závit</t>
  </si>
  <si>
    <t>chróm s 3/8" šróbenie pripravené ku plombovaniu</t>
  </si>
  <si>
    <t>SCHELL rohový regulačný ventil QUICK</t>
  </si>
  <si>
    <t>chróm pre 1/2" nástrčný adaptér</t>
  </si>
  <si>
    <t>SCHELL designový rohový regulačný ventil PURIS</t>
  </si>
  <si>
    <t>SCHELL designový rohový regulačný ventil EDITION</t>
  </si>
  <si>
    <t>SCHELL set designových rohových regulačných ventilov EDITION</t>
  </si>
  <si>
    <t>1/2"x1/2" chróm bez stlačovacieho šróbenia</t>
  </si>
  <si>
    <t>1/2" x 3/8", chróm</t>
  </si>
  <si>
    <t>1/2"x1/2" chróm bez šróbenia</t>
  </si>
  <si>
    <t>1/2"chróm skrátený</t>
  </si>
  <si>
    <t>1/2"chróm s predĺžením a rozetou</t>
  </si>
  <si>
    <t>1/2"chróm s vnútorným závitom skrátený</t>
  </si>
  <si>
    <t>1/2"x15 chróm s upínacím krúžkom KIWA</t>
  </si>
  <si>
    <t>3/8"x12 chróm s upínacím krúžkom KIWA</t>
  </si>
  <si>
    <t>SCHELL priame šróbenie</t>
  </si>
  <si>
    <t>3/8"vonkajší závit x3/8" vonkajší závit pr.:8mm chróm</t>
  </si>
  <si>
    <t>3/8"vonkajší závit x3/8" vonkajší závit pr.:10mm chróm</t>
  </si>
  <si>
    <t>1/2"vonkajší závit x1/2" vonkajší závit pr.:12mm chróm</t>
  </si>
  <si>
    <t>018530099</t>
  </si>
  <si>
    <t>4021163146783</t>
  </si>
  <si>
    <t>018590699</t>
  </si>
  <si>
    <t>4021163146806</t>
  </si>
  <si>
    <t>018600699</t>
  </si>
  <si>
    <t>4021163146813</t>
  </si>
  <si>
    <t>018670099</t>
  </si>
  <si>
    <t>4021163148039</t>
  </si>
  <si>
    <t>049070699</t>
  </si>
  <si>
    <t>049170699</t>
  </si>
  <si>
    <t>3/8"</t>
  </si>
  <si>
    <t>3/8"x8mm</t>
  </si>
  <si>
    <t>3/8"x10mm</t>
  </si>
  <si>
    <t>1/2"x8mm</t>
  </si>
  <si>
    <t>1/2"x10mm</t>
  </si>
  <si>
    <t>1/2"x12mm</t>
  </si>
  <si>
    <t>1/2"x14mm</t>
  </si>
  <si>
    <t>3/4"x15mm</t>
  </si>
  <si>
    <t>3/4"x16mm</t>
  </si>
  <si>
    <t>50mm</t>
  </si>
  <si>
    <t>28x1x805mm</t>
  </si>
  <si>
    <t>Popis II</t>
  </si>
  <si>
    <t>k podomietkovým nádržiam SCHELL</t>
  </si>
  <si>
    <t>SCHELL splachovacia trubka k WC</t>
  </si>
  <si>
    <t>pr.:28mm 600x200mm chróm</t>
  </si>
  <si>
    <t>SCHELL prívodová armatúra k pisoáru</t>
  </si>
  <si>
    <t>1/2" pre prívod vody k pisoáru zozadu</t>
  </si>
  <si>
    <t>1/2" so spätnou klapkou pre prívod vody zozadu</t>
  </si>
  <si>
    <t>s nastaviteľnou výškou</t>
  </si>
  <si>
    <t>SCHELL objímka ku splachovacej trubke k WC</t>
  </si>
  <si>
    <t>pr.:28,5mm chróm</t>
  </si>
  <si>
    <t>SCHELL prívodový a odpadový set</t>
  </si>
  <si>
    <t>pre závesné WC 45/110mm</t>
  </si>
  <si>
    <t>SCHELL pripojovacia armatúra k pisoáru</t>
  </si>
  <si>
    <t>1/2" pre podomietkový tlakový splachovač</t>
  </si>
  <si>
    <t>SCHELL armatúra splachovacej trubky ku WC</t>
  </si>
  <si>
    <t>4021163100000</t>
  </si>
  <si>
    <t>SCHELL rohový regulačný ventil COMFORT predĺžený o 26 mm</t>
  </si>
  <si>
    <t>SCHELL rohový regulačný ventil COMFORT so zakrytým ovladaním</t>
  </si>
  <si>
    <t>4021163160932</t>
  </si>
  <si>
    <t>4021163160956</t>
  </si>
  <si>
    <t>SCHELL predĺženie k armatúrám CELIS E výška 140 mm, chróm</t>
  </si>
  <si>
    <t>SCHELL pripojovací kabel k sprche LINUS D-P-T</t>
  </si>
  <si>
    <t>5m predĺženie k napojeniu na sieť</t>
  </si>
  <si>
    <t>10m predĺženie k napojeniu na sieť</t>
  </si>
  <si>
    <t>vr.dvoch flexi-hadičiek d.150 mm a nastaviteľného perlátora</t>
  </si>
  <si>
    <t>4021163103670</t>
  </si>
  <si>
    <t>4021163103687</t>
  </si>
  <si>
    <t>4021163103717</t>
  </si>
  <si>
    <t>4021163104349</t>
  </si>
  <si>
    <t>096560699</t>
  </si>
  <si>
    <t>096570699</t>
  </si>
  <si>
    <t>101000699</t>
  </si>
  <si>
    <t>101020699</t>
  </si>
  <si>
    <t>4021163148268</t>
  </si>
  <si>
    <t>008020899</t>
  </si>
  <si>
    <t>SCHELL sprchový panel LINUS DP-SC-T</t>
  </si>
  <si>
    <t>4021163151510</t>
  </si>
  <si>
    <t>008030899</t>
  </si>
  <si>
    <t>SCHELL sprchový panel LINUS DP-SC-M</t>
  </si>
  <si>
    <t>4021163151527</t>
  </si>
  <si>
    <t>008040899</t>
  </si>
  <si>
    <t>SCHELL sprchový panel LINUS DP-SC-V</t>
  </si>
  <si>
    <t>4021163151534</t>
  </si>
  <si>
    <t>008090899</t>
  </si>
  <si>
    <t>4021163151701</t>
  </si>
  <si>
    <t>011930099</t>
  </si>
  <si>
    <t>COMPACT II 1/2"</t>
  </si>
  <si>
    <t>4021163149388</t>
  </si>
  <si>
    <t>011940099</t>
  </si>
  <si>
    <t>4021163151305</t>
  </si>
  <si>
    <t>011960099</t>
  </si>
  <si>
    <t>4021163151657</t>
  </si>
  <si>
    <t>011970099</t>
  </si>
  <si>
    <t>4021163151664</t>
  </si>
  <si>
    <t>012290699</t>
  </si>
  <si>
    <t>4021163149180</t>
  </si>
  <si>
    <t>008100899</t>
  </si>
  <si>
    <t>008120899</t>
  </si>
  <si>
    <t>SCHELL krycí panel pripojenia sprchového panelu LINUS</t>
  </si>
  <si>
    <t>008150899</t>
  </si>
  <si>
    <t>4021163154061</t>
  </si>
  <si>
    <t>4021163154078</t>
  </si>
  <si>
    <t>4021163156317</t>
  </si>
  <si>
    <t>011370099</t>
  </si>
  <si>
    <t>4021163154191</t>
  </si>
  <si>
    <t>4021163154979</t>
  </si>
  <si>
    <t>4021163154986</t>
  </si>
  <si>
    <t>015550099</t>
  </si>
  <si>
    <t>4021163156942</t>
  </si>
  <si>
    <t>015560100</t>
  </si>
  <si>
    <t>4021163156935</t>
  </si>
  <si>
    <t>015660101</t>
  </si>
  <si>
    <t>4021163156959</t>
  </si>
  <si>
    <t>SCHELL sieťový zdroj LINUS 100-240V, 50-60Hz</t>
  </si>
  <si>
    <t>9 V, pre 1 - 12 armatúr</t>
  </si>
  <si>
    <t>s adaptérom</t>
  </si>
  <si>
    <t>008190899</t>
  </si>
  <si>
    <t>SCHELL sprchový panel LINUS DP-C-T</t>
  </si>
  <si>
    <t>008200899</t>
  </si>
  <si>
    <t>SCHELL sprchový panel LINUS DP-C-T s term.dezinfekciou</t>
  </si>
  <si>
    <t>CVD-tlačítko, 12V</t>
  </si>
  <si>
    <t>CVD-tlačítko s termostatom na batériu, na sieť</t>
  </si>
  <si>
    <t>4021163157208</t>
  </si>
  <si>
    <t>4021163157215</t>
  </si>
  <si>
    <t>012750699</t>
  </si>
  <si>
    <t>012760699</t>
  </si>
  <si>
    <t>4021163159110</t>
  </si>
  <si>
    <t>4021163159134</t>
  </si>
  <si>
    <t>4021163159127</t>
  </si>
  <si>
    <t>4021163159141</t>
  </si>
  <si>
    <t>4021163136586</t>
  </si>
  <si>
    <t>4021163159370</t>
  </si>
  <si>
    <t>4021163154542</t>
  </si>
  <si>
    <t>4021163155587</t>
  </si>
  <si>
    <t>500mm s 2 prevl.matkami 3/8" chróm</t>
  </si>
  <si>
    <t>1000mm s 2 prevl.matkami 3/8" chróm</t>
  </si>
  <si>
    <t>200mm 3/8"prevl.matka a 3/8"koleno chr.voľne</t>
  </si>
  <si>
    <t>300mm 3/8"prevl.matka a 3/8"koleno chr.voľne</t>
  </si>
  <si>
    <t>300mm 3/8" prevl.matka a 1/2" prevl.matka chróm</t>
  </si>
  <si>
    <t>500mm 3/8" prevl.matka a 1/2" prevl.matka chróm</t>
  </si>
  <si>
    <t>1000mm 3/8" prevl.matka a 1/2" prevl.matka chróm</t>
  </si>
  <si>
    <t>300mm s 2 prevl.matkami 1/2" chróm</t>
  </si>
  <si>
    <t>500mm s 2 prevl.matkami 1/2" chróm</t>
  </si>
  <si>
    <t>1000mm s 2 prevl.matkami 1/2" chróm</t>
  </si>
  <si>
    <t>300mm 1/2" prevl.matka, 1/2" vonk. závit 10mm chróm</t>
  </si>
  <si>
    <t>500mm 1/2" prevl.matka, 1/2" vonk. závit 10mm chróm</t>
  </si>
  <si>
    <t>1000mm 1/2" prevl.matka, 1/2" vonk. závit 10mm chróm</t>
  </si>
  <si>
    <t>300mm 3/8"šróbenie, 3/4"prevl.matka s prípr.na plombu</t>
  </si>
  <si>
    <t>SCHELL flexi-hadička pripojovacia 3/8"</t>
  </si>
  <si>
    <t>300mm 3/8"prevl.matka 3/8" šróbenie10mm voľne chr</t>
  </si>
  <si>
    <t>035690699</t>
  </si>
  <si>
    <t>4021163158410</t>
  </si>
  <si>
    <t>035700699</t>
  </si>
  <si>
    <t>4021163158427</t>
  </si>
  <si>
    <t>1/2" x 1/2", chróm</t>
  </si>
  <si>
    <t>222340099</t>
  </si>
  <si>
    <t>4021163158625</t>
  </si>
  <si>
    <t>222350099</t>
  </si>
  <si>
    <t>4021163158649</t>
  </si>
  <si>
    <t>222360099</t>
  </si>
  <si>
    <t>4021163158632</t>
  </si>
  <si>
    <t>pre POLAR II / POLAR II Set</t>
  </si>
  <si>
    <t>pre POLAR II Set</t>
  </si>
  <si>
    <t>pre POLAR II</t>
  </si>
  <si>
    <t>SCHELL vršok a vreteno komplet (500 mm)</t>
  </si>
  <si>
    <t>SCHELL vršok a vreteno komplet (200 mm)</t>
  </si>
  <si>
    <t>699450399</t>
  </si>
  <si>
    <t>4021163154535</t>
  </si>
  <si>
    <t>4021163159066</t>
  </si>
  <si>
    <t>SCHELL rozeta pre nezámrzný ventil</t>
  </si>
  <si>
    <t>SCHELL krytka pre nezámrzný ventil</t>
  </si>
  <si>
    <t>POLAR II Set, matný chóm</t>
  </si>
  <si>
    <t>SCHELL podomietkový set-Masterbox WB-SC-M</t>
  </si>
  <si>
    <t>SCHELL predlžovací set D-SC-V/</t>
  </si>
  <si>
    <t>W-SC-V predmiešaná voda 25mm chróm</t>
  </si>
  <si>
    <t>W-SC-V predmiešaná voda 50mm chróm</t>
  </si>
  <si>
    <t>pre termickú dezinfekciu 12V</t>
  </si>
  <si>
    <t>SCHELL umývadlový výtok so zátkou PUSH OPEN</t>
  </si>
  <si>
    <t>uzatvárateľný 5/4", chróm</t>
  </si>
  <si>
    <t>SCHELL umývadlový výtok so zátkou QUAD PUSH OPEN</t>
  </si>
  <si>
    <t>SCHELL umývadlový výtok so zátkou OPEN</t>
  </si>
  <si>
    <t>neuzatvárateľný 5/4", chróm</t>
  </si>
  <si>
    <t>SCHELL umývadlový výtok so zátkou QUAD OPEN</t>
  </si>
  <si>
    <t>SCHELL ovládacia páka</t>
  </si>
  <si>
    <t>pre PURIS Line chróm</t>
  </si>
  <si>
    <t>SCHELL kartuša s obmedzovačom horúcej vody</t>
  </si>
  <si>
    <t>pre PURIS Line</t>
  </si>
  <si>
    <t>ks</t>
  </si>
  <si>
    <t>084450699</t>
  </si>
  <si>
    <t>084480699</t>
  </si>
  <si>
    <t>221310699</t>
  </si>
  <si>
    <t>221320699</t>
  </si>
  <si>
    <t>221350699</t>
  </si>
  <si>
    <t>221380099</t>
  </si>
  <si>
    <t>221390099</t>
  </si>
  <si>
    <t>221450099</t>
  </si>
  <si>
    <t>221460099</t>
  </si>
  <si>
    <t>221480099</t>
  </si>
  <si>
    <t>222080099</t>
  </si>
  <si>
    <t>222090699</t>
  </si>
  <si>
    <t>094100699</t>
  </si>
  <si>
    <t>4021163147346</t>
  </si>
  <si>
    <t>021290699</t>
  </si>
  <si>
    <t>4021163147278</t>
  </si>
  <si>
    <t>021300699</t>
  </si>
  <si>
    <t>4021163148244</t>
  </si>
  <si>
    <t>021340699</t>
  </si>
  <si>
    <t>4021163148251</t>
  </si>
  <si>
    <t>021350699</t>
  </si>
  <si>
    <t>4021163149364</t>
  </si>
  <si>
    <t>021360699</t>
  </si>
  <si>
    <t>4021163151312</t>
  </si>
  <si>
    <t>028000699</t>
  </si>
  <si>
    <t>4021163151848</t>
  </si>
  <si>
    <t>028001599</t>
  </si>
  <si>
    <t>4021163151855</t>
  </si>
  <si>
    <t>028012899</t>
  </si>
  <si>
    <t>4021163151862</t>
  </si>
  <si>
    <t>028020699</t>
  </si>
  <si>
    <t>4021163151763</t>
  </si>
  <si>
    <t>028021599</t>
  </si>
  <si>
    <t>4021163151770</t>
  </si>
  <si>
    <t>028032899</t>
  </si>
  <si>
    <t>4021163151787</t>
  </si>
  <si>
    <t>028040699</t>
  </si>
  <si>
    <t>4021163151794</t>
  </si>
  <si>
    <t>028041599</t>
  </si>
  <si>
    <t>4021163151800</t>
  </si>
  <si>
    <t>028052899</t>
  </si>
  <si>
    <t>4021163151817</t>
  </si>
  <si>
    <t>028060699</t>
  </si>
  <si>
    <t>4021163151879</t>
  </si>
  <si>
    <t>028061599</t>
  </si>
  <si>
    <t>4021163151886</t>
  </si>
  <si>
    <t>028072899</t>
  </si>
  <si>
    <t>4021163151893</t>
  </si>
  <si>
    <t>028080699</t>
  </si>
  <si>
    <t>4021163151909</t>
  </si>
  <si>
    <t>028081599</t>
  </si>
  <si>
    <t>4021163151916</t>
  </si>
  <si>
    <t>028092899</t>
  </si>
  <si>
    <t>4021163151923</t>
  </si>
  <si>
    <t>053760699</t>
  </si>
  <si>
    <t>SCHELL designový rohový ventil STILE</t>
  </si>
  <si>
    <t>4021163149739</t>
  </si>
  <si>
    <t>053770699</t>
  </si>
  <si>
    <t>4021163150810</t>
  </si>
  <si>
    <t>102000630</t>
  </si>
  <si>
    <t>SCHELL flexi-hadička Clean-Fix-S</t>
  </si>
  <si>
    <t>4021163149463</t>
  </si>
  <si>
    <t>102000699</t>
  </si>
  <si>
    <t>4021163149418</t>
  </si>
  <si>
    <t>102010699</t>
  </si>
  <si>
    <t>4021163149425</t>
  </si>
  <si>
    <t>102020699</t>
  </si>
  <si>
    <t>4021163149432</t>
  </si>
  <si>
    <t>102040630</t>
  </si>
  <si>
    <t>4021163149494</t>
  </si>
  <si>
    <t>102040699</t>
  </si>
  <si>
    <t>4021163149449</t>
  </si>
  <si>
    <t>102050699</t>
  </si>
  <si>
    <t>4021163149456</t>
  </si>
  <si>
    <t>102060630</t>
  </si>
  <si>
    <t>4021163149500</t>
  </si>
  <si>
    <t>102060699</t>
  </si>
  <si>
    <t>4021163149470</t>
  </si>
  <si>
    <t>102070699</t>
  </si>
  <si>
    <t>4021163149487</t>
  </si>
  <si>
    <t>102100699</t>
  </si>
  <si>
    <t>4021163149517</t>
  </si>
  <si>
    <t>014580099</t>
  </si>
  <si>
    <t>4021163140538</t>
  </si>
  <si>
    <t>015030099</t>
  </si>
  <si>
    <t>4021163151107</t>
  </si>
  <si>
    <t>015040099</t>
  </si>
  <si>
    <t>4021163150902</t>
  </si>
  <si>
    <t>015130099</t>
  </si>
  <si>
    <t>4021163151114</t>
  </si>
  <si>
    <t>015250099</t>
  </si>
  <si>
    <t>4021163155204</t>
  </si>
  <si>
    <t>015260099</t>
  </si>
  <si>
    <t>4021163155228</t>
  </si>
  <si>
    <t>015270099</t>
  </si>
  <si>
    <t>4021163155198</t>
  </si>
  <si>
    <t>015280099</t>
  </si>
  <si>
    <t>4021163158915</t>
  </si>
  <si>
    <t>4021163158861</t>
  </si>
  <si>
    <t>4021163158717</t>
  </si>
  <si>
    <t>4021163159202</t>
  </si>
  <si>
    <t>4021163159219</t>
  </si>
  <si>
    <t>4021163158823</t>
  </si>
  <si>
    <t>4021163158779</t>
  </si>
  <si>
    <t>4021163158922</t>
  </si>
  <si>
    <t>4021163158724</t>
  </si>
  <si>
    <t>4021163159226</t>
  </si>
  <si>
    <t>4021163159233</t>
  </si>
  <si>
    <t>4021163158830</t>
  </si>
  <si>
    <t>4021163158786</t>
  </si>
  <si>
    <t>4021163158939</t>
  </si>
  <si>
    <t>4021163158885</t>
  </si>
  <si>
    <t>4021163158731</t>
  </si>
  <si>
    <t>4021163159240</t>
  </si>
  <si>
    <t>4021163159257</t>
  </si>
  <si>
    <t>4021163158847</t>
  </si>
  <si>
    <t>4021163158793</t>
  </si>
  <si>
    <t>4021163158946</t>
  </si>
  <si>
    <t>4021163158892</t>
  </si>
  <si>
    <t>4021163158748</t>
  </si>
  <si>
    <t>4021163159264</t>
  </si>
  <si>
    <t>4021163159271</t>
  </si>
  <si>
    <t>4021163158854</t>
  </si>
  <si>
    <t>4021163158809</t>
  </si>
  <si>
    <t>4021163158953</t>
  </si>
  <si>
    <t>4021163158908</t>
  </si>
  <si>
    <t>4021163158755</t>
  </si>
  <si>
    <t>4021163159288</t>
  </si>
  <si>
    <t>4021163159295</t>
  </si>
  <si>
    <t>018470699</t>
  </si>
  <si>
    <t>4021163162882</t>
  </si>
  <si>
    <t>018740099</t>
  </si>
  <si>
    <t>SCHELL magnetický ventil kartušový</t>
  </si>
  <si>
    <t>4021163148787</t>
  </si>
  <si>
    <t>019250099</t>
  </si>
  <si>
    <t>4021163160086</t>
  </si>
  <si>
    <t>021520699</t>
  </si>
  <si>
    <t>SCHELL tlačítko PETIT SC-M</t>
  </si>
  <si>
    <t>4021163161854</t>
  </si>
  <si>
    <t>021560699</t>
  </si>
  <si>
    <t>021570699</t>
  </si>
  <si>
    <t>021580699</t>
  </si>
  <si>
    <t>021590699</t>
  </si>
  <si>
    <t>021600699</t>
  </si>
  <si>
    <t>021610699</t>
  </si>
  <si>
    <t>4021163162257</t>
  </si>
  <si>
    <t>4021163162264</t>
  </si>
  <si>
    <t>4021163162271</t>
  </si>
  <si>
    <t>4021163162288</t>
  </si>
  <si>
    <t>4021163162356</t>
  </si>
  <si>
    <t>4021163162363</t>
  </si>
  <si>
    <t>054180699</t>
  </si>
  <si>
    <t>054190699</t>
  </si>
  <si>
    <t>4021163162141</t>
  </si>
  <si>
    <t>4021163162127</t>
  </si>
  <si>
    <t>102500699</t>
  </si>
  <si>
    <t>4021163160192</t>
  </si>
  <si>
    <t>217000099</t>
  </si>
  <si>
    <t>SCHELL elektronický modul CELIS E</t>
  </si>
  <si>
    <t>217010099</t>
  </si>
  <si>
    <t>217020099</t>
  </si>
  <si>
    <t>4021163161113</t>
  </si>
  <si>
    <t>4021163162189</t>
  </si>
  <si>
    <t>4021163162172</t>
  </si>
  <si>
    <t>221680099</t>
  </si>
  <si>
    <t>4021163159998</t>
  </si>
  <si>
    <t>230820699</t>
  </si>
  <si>
    <t>SCHELL tlačítko termostatu</t>
  </si>
  <si>
    <t>230880699</t>
  </si>
  <si>
    <t>230881599</t>
  </si>
  <si>
    <t>231030699</t>
  </si>
  <si>
    <t>SCHELL tlačítko termostatu VITUS</t>
  </si>
  <si>
    <t>231040699</t>
  </si>
  <si>
    <t>SCHELL tlačítko VITUS</t>
  </si>
  <si>
    <t>231070699</t>
  </si>
  <si>
    <t>SCHELL tlačítko XERIS SC-M</t>
  </si>
  <si>
    <t>231080699</t>
  </si>
  <si>
    <t>SCHELL tlačítko XERIS SC-V</t>
  </si>
  <si>
    <t>4021163156881</t>
  </si>
  <si>
    <t>4021163161144</t>
  </si>
  <si>
    <t>4021163161151</t>
  </si>
  <si>
    <t>4021163159981</t>
  </si>
  <si>
    <t>4021163160000</t>
  </si>
  <si>
    <t>4021163162387</t>
  </si>
  <si>
    <t>4021163162370</t>
  </si>
  <si>
    <t>SCHELL výtokové ramienko LINUS/VITUS 110mm</t>
  </si>
  <si>
    <t>SCHELL výtokové ramienko LINUS/VITUS 170mm</t>
  </si>
  <si>
    <t>SCHELL výtokové ramienko LINUS/VITUS 230mm</t>
  </si>
  <si>
    <t>247650699</t>
  </si>
  <si>
    <t>247660699</t>
  </si>
  <si>
    <t>247670699</t>
  </si>
  <si>
    <t>247680699</t>
  </si>
  <si>
    <t>SCHELL výtokové koleno VITUS</t>
  </si>
  <si>
    <t>4021163161359</t>
  </si>
  <si>
    <t>4021163161342</t>
  </si>
  <si>
    <t>4021163161335</t>
  </si>
  <si>
    <t>4021163161328</t>
  </si>
  <si>
    <t>259900099</t>
  </si>
  <si>
    <t>259920099</t>
  </si>
  <si>
    <t>4021163161908</t>
  </si>
  <si>
    <t>4021163162776</t>
  </si>
  <si>
    <t>291890699</t>
  </si>
  <si>
    <t>291910699</t>
  </si>
  <si>
    <t>291920699</t>
  </si>
  <si>
    <t>SCHELL tlačítko termostatu Easy Grip</t>
  </si>
  <si>
    <t>4021163159363</t>
  </si>
  <si>
    <t>4021163160215</t>
  </si>
  <si>
    <t>4021163160611</t>
  </si>
  <si>
    <t>295180099</t>
  </si>
  <si>
    <t>SCHELL adaptér k elektromagnetickému ventilu</t>
  </si>
  <si>
    <t>295190099</t>
  </si>
  <si>
    <t>295210099</t>
  </si>
  <si>
    <t>SCHELL krytka</t>
  </si>
  <si>
    <t>4021163144055</t>
  </si>
  <si>
    <t>4021163144062</t>
  </si>
  <si>
    <t>4021163144079</t>
  </si>
  <si>
    <t>296510099</t>
  </si>
  <si>
    <t>4021163154450</t>
  </si>
  <si>
    <t>4021163161380</t>
  </si>
  <si>
    <t>4021163161373</t>
  </si>
  <si>
    <t>4021163161397</t>
  </si>
  <si>
    <t>4021163161403</t>
  </si>
  <si>
    <t>4021163161410</t>
  </si>
  <si>
    <t>480550699</t>
  </si>
  <si>
    <t>LINUS DP-SC-T</t>
  </si>
  <si>
    <t>480690699</t>
  </si>
  <si>
    <t>LINUS DP-SC-M</t>
  </si>
  <si>
    <t>4021163159394</t>
  </si>
  <si>
    <t>4021163159400</t>
  </si>
  <si>
    <t>4021163117363</t>
  </si>
  <si>
    <t>502910699</t>
  </si>
  <si>
    <t>4021163144956</t>
  </si>
  <si>
    <t>510100099</t>
  </si>
  <si>
    <t>510130099</t>
  </si>
  <si>
    <t>510140099</t>
  </si>
  <si>
    <t>510150099</t>
  </si>
  <si>
    <t>4021163161250</t>
  </si>
  <si>
    <t>4021163162912</t>
  </si>
  <si>
    <t>4021163162684</t>
  </si>
  <si>
    <t>4021163162677</t>
  </si>
  <si>
    <t>661900099</t>
  </si>
  <si>
    <t>4021163159950</t>
  </si>
  <si>
    <t>699560699</t>
  </si>
  <si>
    <t xml:space="preserve">SCHELL tlačítko piezo 12 V </t>
  </si>
  <si>
    <t>699670699</t>
  </si>
  <si>
    <t>SCHELL krytka VITUS</t>
  </si>
  <si>
    <t>699680699</t>
  </si>
  <si>
    <t>4021163157468</t>
  </si>
  <si>
    <t>4021163160062</t>
  </si>
  <si>
    <t>4021163160055</t>
  </si>
  <si>
    <t>782410099</t>
  </si>
  <si>
    <t>4021163161366</t>
  </si>
  <si>
    <t>4021163160628</t>
  </si>
  <si>
    <t>so spodným prívodom, chróm</t>
  </si>
  <si>
    <t>018880699</t>
  </si>
  <si>
    <t>4021163159301</t>
  </si>
  <si>
    <t>SCHELL elektronický modul PURIS/VENUS E na sieť</t>
  </si>
  <si>
    <t>samozatvárací na predmiešanú vodu, elox.hliník</t>
  </si>
  <si>
    <t>SCHELL elektronická umývadlová armatúra XERIS E small</t>
  </si>
  <si>
    <t>SCHELL elektronická umývadlová armatúra XERIS E mid.</t>
  </si>
  <si>
    <t>SCHELL elektronická umývadlová armatúra XERIS E large</t>
  </si>
  <si>
    <t>HD-K na studenú vodu, 230 V 50 Hz, chróm</t>
  </si>
  <si>
    <t>um. hmota, chróm, bez kartuše</t>
  </si>
  <si>
    <t>CVD s termostatom, ramienko d. 210 mm</t>
  </si>
  <si>
    <t>CVD s termostatom, ramienko d. 270 mm</t>
  </si>
  <si>
    <t>CVD s termostatom, ramienko d. 330 mm</t>
  </si>
  <si>
    <t>SCHELL výtokové ramienko VITUS 110mm</t>
  </si>
  <si>
    <t>SCHELL výtokové ramienko VITUS 170mm</t>
  </si>
  <si>
    <t>SCHELL výtokové ramienko VITUS 230mm</t>
  </si>
  <si>
    <t>samozatvárací zmiešavacia, elox.hliník</t>
  </si>
  <si>
    <t>HD-M zmiešavacia, 230 V 50 Hz, chróm</t>
  </si>
  <si>
    <t>HD-M zmiešavacia, 230 V 50 Hz, ramienko 140mm, chróm</t>
  </si>
  <si>
    <t xml:space="preserve">zmiešavacia, ramienko d. 210 mm </t>
  </si>
  <si>
    <t xml:space="preserve">zmiešavacia, ramienko d. 270 mm </t>
  </si>
  <si>
    <t xml:space="preserve">zmiešavacia, ramienko d. 330 mm </t>
  </si>
  <si>
    <t>pre nízky tlak-zmiešavacia, chróm</t>
  </si>
  <si>
    <t>SCHELL elektronický modul PURIS/VENUS E na batérie</t>
  </si>
  <si>
    <t>na batérie</t>
  </si>
  <si>
    <t>SCHELL ovládanie splachovača pisoára EDITION E</t>
  </si>
  <si>
    <t>SCHELL priehradka na batérie VITUS</t>
  </si>
  <si>
    <t>230 V s volením pregramov od 07 2007</t>
  </si>
  <si>
    <t>5m predĺženie pre prepojenie na sieť</t>
  </si>
  <si>
    <t>10m predĺženie pre prepojenie na sieť</t>
  </si>
  <si>
    <t>SCHELL priehradka na batérie pre PURIS/VENUS</t>
  </si>
  <si>
    <t>SCHELL perlátor UNIVERSAL chránený preti krádeži</t>
  </si>
  <si>
    <t>SCHELL perlátor zabezpečený preti krádeži</t>
  </si>
  <si>
    <t>1/2", chróm, telo z mosadze odolné preti odzinkovaniu</t>
  </si>
  <si>
    <t>1/2" chróm s ASAG odolný preti odzinkovaniu</t>
  </si>
  <si>
    <t>3/8" chróm s ASAG odolný preti odzinkovaniu</t>
  </si>
  <si>
    <t>3/8"x3/8"10mm chróm odolné preti odzinkovaniu</t>
  </si>
  <si>
    <t>pre sprchové panely</t>
  </si>
  <si>
    <t>vr. 4 x AAA batérií</t>
  </si>
  <si>
    <t>vr. batérií</t>
  </si>
  <si>
    <t>SCHELL nástenná umývadlová armatúra VITUS VW-SC-T</t>
  </si>
  <si>
    <t>SCHELL nástenná umývadlová armatúra VITUS VW-SC-M</t>
  </si>
  <si>
    <t>SCHELL nástenná umývadlová armatúra VITUS VW-AUF/ZU-T</t>
  </si>
  <si>
    <t>SCHELL nástenná umývadlová armatúra VITUS VW-EH-M</t>
  </si>
  <si>
    <t>SCHELL nástenná umývadlová armatúra VITUS VW-C-T</t>
  </si>
  <si>
    <t>SCHELL nástenná umývadlová armatúra VITUS VW-AH-M</t>
  </si>
  <si>
    <t>SCHELL nástenná umývadlová armatúra VITUS VW-AH-T</t>
  </si>
  <si>
    <t>samozatváracia s termostatom, elox.hliník</t>
  </si>
  <si>
    <t>samozatváracia zmiešavacia, elox.hliník</t>
  </si>
  <si>
    <t>samozatváracia na jednu vodu, elox.hliník</t>
  </si>
  <si>
    <t>samozatváracia s termostatom, ramienko d. 210 mm</t>
  </si>
  <si>
    <t xml:space="preserve">samozatváracia zmiešavacia, ramienko d. 210 mm </t>
  </si>
  <si>
    <t>samozatváracia s termostatom, ramienko d. 270 mm</t>
  </si>
  <si>
    <t>samozatváracia zmiešavacia, ramienko d. 270 mm</t>
  </si>
  <si>
    <t>samozatváracia s termostatom, ramienko d. 330 mm</t>
  </si>
  <si>
    <t xml:space="preserve">samozatváracia zmiešavacia, ramienko d. 330 mm </t>
  </si>
  <si>
    <t xml:space="preserve">samozatváracia zmiešavacia, ramienko d. 270 mm </t>
  </si>
  <si>
    <t>samozatváracia s termostatom</t>
  </si>
  <si>
    <t>samozatváracia-termostat chróm</t>
  </si>
  <si>
    <t>samozatváracia termostat nerez chróm</t>
  </si>
  <si>
    <t>samozatváracia zmiešavacia</t>
  </si>
  <si>
    <t>otváracia s termostatom, ramienko d. 210 mm</t>
  </si>
  <si>
    <t>otváracia s termostatom, ramienko d. 270 mm</t>
  </si>
  <si>
    <t>otváracia s termostatom, ramienko d. 330 mm</t>
  </si>
  <si>
    <t>otváracia, chróm</t>
  </si>
  <si>
    <t>nemocničná zmiešavacia, ramienko d. 210 mm</t>
  </si>
  <si>
    <t>nemocničná s termostatom, ramienko d. 210 mm</t>
  </si>
  <si>
    <t>nemocničná zmiešavacia, ramienko d. 270 mm</t>
  </si>
  <si>
    <t>nemocničná s termostatom, ramienko d. 270 mm</t>
  </si>
  <si>
    <t>nemocničná zmiešavacia, ramienko d. 330 mm</t>
  </si>
  <si>
    <t>nemocničná s termostatom, ramienko d. 330 mm</t>
  </si>
  <si>
    <t>SCHELL sprchová hlavica COMFORT 13°</t>
  </si>
  <si>
    <t>pre termickú dezinfekciu 6V</t>
  </si>
  <si>
    <t>SCHELL samozatváracia umýv.armatúra PETIT SC</t>
  </si>
  <si>
    <t>SCHELL samozatváracia umýv.armatúra XERIS SC small</t>
  </si>
  <si>
    <t>SCHELL samozatváracia umýv.armatúra XERIS SC mid.</t>
  </si>
  <si>
    <t>vr. perka a krytky</t>
  </si>
  <si>
    <t>pre HD-M i HD-K armatúry</t>
  </si>
  <si>
    <t>SCHELL krúžok XERIS SC s obmedzením otáčania tlačítka</t>
  </si>
  <si>
    <t>SCHELL perlátor XERIS s kľúčom</t>
  </si>
  <si>
    <t>prietok 5 litrov / min. (pri tlaku 3 bary)</t>
  </si>
  <si>
    <t>SCHELL set rohových regulačných ventilov COMFORT 3/8"chróm</t>
  </si>
  <si>
    <t>SCHELL rohový regulačný ventil PINT predĺžený o 26 mm</t>
  </si>
  <si>
    <t>380mm 3/8"prevl.matka M8x1 so spätnou klapkou chróm</t>
  </si>
  <si>
    <t>SCHELL podomietkový ventil s rukoväťou COMFORT</t>
  </si>
  <si>
    <t>vr.držiaku a skrutiek</t>
  </si>
  <si>
    <t>vyhotovenie od 09/15</t>
  </si>
  <si>
    <t>pre termickú dezinfekciu armatúr VITUS</t>
  </si>
  <si>
    <t>SCHELL ovládacia doska WC EDITION ECO</t>
  </si>
  <si>
    <t>um. hmota, biela, bez kartuše</t>
  </si>
  <si>
    <t>vr. perka</t>
  </si>
  <si>
    <t>SCHELL pripevňovací set Petit SC-M</t>
  </si>
  <si>
    <t>pre nástenné umývadlové armatúry</t>
  </si>
  <si>
    <t>SCHELL sprchový set VITUS</t>
  </si>
  <si>
    <t>flexi-hadica d. 1500 mm, tyč d. 920 mm</t>
  </si>
  <si>
    <t>k sprchovému setu VITUS, chróm</t>
  </si>
  <si>
    <t>SCHELL ručná sprchová hlavica</t>
  </si>
  <si>
    <t>s predĺženou pákou</t>
  </si>
  <si>
    <t>SCHELL spätná klapka DN10</t>
  </si>
  <si>
    <t>pre podomietkové armatúry</t>
  </si>
  <si>
    <t>SCHELL kartuša samozatváracia pre PETIT SC</t>
  </si>
  <si>
    <t>typ II z DR-mosadze odolnej proti odzinkovaniu</t>
  </si>
  <si>
    <t>SCHELL samozatváracia kartuša VITUS SC-T</t>
  </si>
  <si>
    <t>SCHELL zmiešavacia kartuša VITUS AH-M</t>
  </si>
  <si>
    <t>pre sprchové armatúry</t>
  </si>
  <si>
    <t>SCHELL nemocničná ovládacia páka VITUS AH-M</t>
  </si>
  <si>
    <t>SCHELL nemocničná ovládacia páka k termostatu VITUS AH-T</t>
  </si>
  <si>
    <t>SCHELL ovládacie tlačítko k samozatváracej armatúre panelu</t>
  </si>
  <si>
    <t>SCHELL splachovacia trubka lomená</t>
  </si>
  <si>
    <t>SCHELL predlžovací kábel pre senzorové armatúry</t>
  </si>
  <si>
    <t>CELIS, VENUS, SCHELLTRONIC, vyhotovenie od 05/2015</t>
  </si>
  <si>
    <t>SCHELL náhradný set pre senzorové armatúry PURIS a VENUS</t>
  </si>
  <si>
    <t>SCHELL pripojovací kábel pre termickú dezinfekciu</t>
  </si>
  <si>
    <t>dĺžka 5 m</t>
  </si>
  <si>
    <t>dĺžka 10 m</t>
  </si>
  <si>
    <t>SCHELL set o-krúžkov ku sprchovej hlavici COMFORT</t>
  </si>
  <si>
    <t>SCHELL nástrčný kľúč VITUS</t>
  </si>
  <si>
    <t>pre termickú dezinfekciu</t>
  </si>
  <si>
    <t>CVD-tlačítko s termostatom na batériu alebo na sieť</t>
  </si>
  <si>
    <t>SCHELL nástenná sprchová armatúra VITUS VD-SC-M / u</t>
  </si>
  <si>
    <t>SCHELL nástenná sprchová armatúra VITUS VD-T / u</t>
  </si>
  <si>
    <t>SCHELL nástenná sprchová armatúra VITUS VD-EH-M / u</t>
  </si>
  <si>
    <t>SCHELL nástenná sprchová armatúra VITUS VD-C-T / u</t>
  </si>
  <si>
    <t>samozatváracia s termostatom, vývod nahor</t>
  </si>
  <si>
    <t>samozatváracia zmiešavacia, vývod nahor</t>
  </si>
  <si>
    <t>spúšťacia s termostatom, vývod nahor</t>
  </si>
  <si>
    <t>páková zmiešavacia, vývod nahor</t>
  </si>
  <si>
    <t>CVD s termostatom, vývod nahor</t>
  </si>
  <si>
    <t>samouzatváracia s termostatom, s možnosťou manuál. term. dezinfekcie</t>
  </si>
  <si>
    <t>samozatváracia zmiešavacia, s možnosťou manuál. term. dezinfekcie</t>
  </si>
  <si>
    <t>spúšťacia s termostatom, s možnosťou manuálnej termickej dezinfekcie</t>
  </si>
  <si>
    <t>páková zmiešavacia, s možnosťou manuálnej termickej dezinfekcie</t>
  </si>
  <si>
    <t>CVD s termostatom, s možnosťou manuálnej termickej dezinfekcie</t>
  </si>
  <si>
    <t>samozatváracia s termostatom, vývod dolu</t>
  </si>
  <si>
    <t>samouzatváracia zmiešavacia, vývod dolu</t>
  </si>
  <si>
    <t>spúšťacia s termostatom, vývod dolu</t>
  </si>
  <si>
    <t>páková zmiešavacia, vývod dolu</t>
  </si>
  <si>
    <t>CVD s termostatom, vývod dolu</t>
  </si>
  <si>
    <t>samozatváracia s termostatom, s možnosťou manuál. term. dezinfekcie</t>
  </si>
  <si>
    <t>SCHELL termostatická kartuša VITUS</t>
  </si>
  <si>
    <t>SCHELL spúšťacia kartuša 90° VITUS</t>
  </si>
  <si>
    <t>SCHELL ovládacie tlačítko VITUS SC-T</t>
  </si>
  <si>
    <t>SCHELL samozatváracia kartuša</t>
  </si>
  <si>
    <t>SCHELL ovládacie tlačítko VITUS SC-M</t>
  </si>
  <si>
    <t>SCHELL samozatváracia kartuša VITUS SC-M</t>
  </si>
  <si>
    <t>SCHELL ovládacia páčka Linus D-C-M</t>
  </si>
  <si>
    <t>vr. obmedzovača horúcej vody</t>
  </si>
  <si>
    <t>pre LINUS D-C-M / BASIC D-C-M, chróm</t>
  </si>
  <si>
    <t>SCHELL splachovacia trubka</t>
  </si>
  <si>
    <t>SCHELL predĺženie PETIT SC</t>
  </si>
  <si>
    <t>60mm pre výtokové ramienko chróm</t>
  </si>
  <si>
    <t>pre nezámrzné ventily, chróm</t>
  </si>
  <si>
    <t>SCHELL štandardná posuvná rozeta</t>
  </si>
  <si>
    <t>3/8" pr.:55mm chróm</t>
  </si>
  <si>
    <t>1/2" pr.:55mm chróm</t>
  </si>
  <si>
    <t>pre tlakový splachovač WC BASIC/SILENT ECO chróm</t>
  </si>
  <si>
    <t>pre splach. pisoáru BASIC chróm</t>
  </si>
  <si>
    <t>SCHELL skrutkovacia rozeta pre POLAR-set</t>
  </si>
  <si>
    <t>SCHELL O-krúžok k plášťu splachovača</t>
  </si>
  <si>
    <t>pre SCHELLTRONIC SCHELLMATIC</t>
  </si>
  <si>
    <t>pre plášť splachovača Schelltronic/Schellmatic</t>
  </si>
  <si>
    <t>pre ovládaciu rukoväť pre PURIS Line</t>
  </si>
  <si>
    <t>SCHELL krytka s preduzáverom</t>
  </si>
  <si>
    <t>pre splachovač WC EDITION / ECO chróm</t>
  </si>
  <si>
    <t>SCHELL kónus</t>
  </si>
  <si>
    <t>3/8"x8mm mosadz</t>
  </si>
  <si>
    <t>1/2"x10mm mosadz</t>
  </si>
  <si>
    <t>SCHELL prevlečná matica</t>
  </si>
  <si>
    <t>3/8"x8mm chróm bez tesnenia</t>
  </si>
  <si>
    <t>3/8"x10mm chróm bez tesnenia</t>
  </si>
  <si>
    <t>1/2"x8mm chróm bez tesnenia</t>
  </si>
  <si>
    <t>1/2"x10mm chróm bez tesnenia</t>
  </si>
  <si>
    <t>1/2"x12mm chróm bez tesnenia</t>
  </si>
  <si>
    <t>1/2"x14mm chróm bez tesnenia</t>
  </si>
  <si>
    <t>1/2"x16mm chróm bez tesnenia</t>
  </si>
  <si>
    <t>3/4"x16mm chróm bez tesnenia</t>
  </si>
  <si>
    <t>3/4"x18mm chróm bez tesnenia</t>
  </si>
  <si>
    <t>SCHELL šróbenie splachovacej trubky</t>
  </si>
  <si>
    <t>pre  tlakový splachovač pisoáru EDITION chróm</t>
  </si>
  <si>
    <t>pre tlakový splachovač pisoáru BASIC chróm</t>
  </si>
  <si>
    <t>SCHELL rozeta otvoru na umývadlo PETIT</t>
  </si>
  <si>
    <t>pre armatúru PETIT SC chróm</t>
  </si>
  <si>
    <t>SCHELL univerzálna ovládacia doska</t>
  </si>
  <si>
    <t>prestavovací set k INFRA/COMPACT</t>
  </si>
  <si>
    <t>SCHELL vnútorná spojka ku WC</t>
  </si>
  <si>
    <t>SCHELL zdvíhacia objímka</t>
  </si>
  <si>
    <t>SCHELL splachovacia trubka ku podomietkovému splachovaču WC VERONA</t>
  </si>
  <si>
    <t>SCHELL senzorové okienko NANOSAN</t>
  </si>
  <si>
    <t>pre PURIS/VENUS</t>
  </si>
  <si>
    <t>699820399</t>
  </si>
  <si>
    <t>POLAR II Set i POLAR II, matný chóm</t>
  </si>
  <si>
    <t>776460099</t>
  </si>
  <si>
    <t>SCHELL krycí krúžok PETIT SC</t>
  </si>
  <si>
    <t>4021163159431</t>
  </si>
  <si>
    <t>054050699</t>
  </si>
  <si>
    <t>054060699</t>
  </si>
  <si>
    <t>054070699</t>
  </si>
  <si>
    <t>SCHELL montážne nožičky ku WC modulu</t>
  </si>
  <si>
    <t>pre montážny modul SCHELL</t>
  </si>
  <si>
    <t>COMPACT II Infra, alpská biela</t>
  </si>
  <si>
    <t>SCHELL čelna doska k pisoárovému splachovaču</t>
  </si>
  <si>
    <t>4021163154139</t>
  </si>
  <si>
    <t>SCHELL perlátor ECO (6 l / min.)</t>
  </si>
  <si>
    <t>296370099</t>
  </si>
  <si>
    <t>4021163153965</t>
  </si>
  <si>
    <t>296380099</t>
  </si>
  <si>
    <t>4021163153958</t>
  </si>
  <si>
    <t>296390099</t>
  </si>
  <si>
    <t>4021163153941</t>
  </si>
  <si>
    <t>296400099</t>
  </si>
  <si>
    <t>4021163153934</t>
  </si>
  <si>
    <t>296410099</t>
  </si>
  <si>
    <t>4021163153972</t>
  </si>
  <si>
    <t>296520099</t>
  </si>
  <si>
    <t>4021163154467</t>
  </si>
  <si>
    <t>296530099</t>
  </si>
  <si>
    <t>4021163154474</t>
  </si>
  <si>
    <t>SCHELL kartuša samozatváracia pre LINUS D-SC-M</t>
  </si>
  <si>
    <t>SCHELL kartuša samozatváracia pre LINUS D-SC-V</t>
  </si>
  <si>
    <t>SCHELL kartuša samozatváracia pre LINUS D-SC-T</t>
  </si>
  <si>
    <t>SCHELL kartuša samozatváracia pre LINUS WA-SC-M</t>
  </si>
  <si>
    <t>SCHELL kartuša samozatváracia pre LINUS WA-SC-V</t>
  </si>
  <si>
    <t>zmiešavacia, prevedenie od r. 2010</t>
  </si>
  <si>
    <t>na studenú/predmiešanú vodu, prevedenie od r.2010</t>
  </si>
  <si>
    <t>pre armatúru s termostatom, prevedenie od r.2010</t>
  </si>
  <si>
    <t>pre tlakový splachovač pisoára SCHELLOMAT BASIC</t>
  </si>
  <si>
    <t>pre tlakový splachovač pisoára SCHELLOMAT EDITION</t>
  </si>
  <si>
    <t>pre COMPACT/VERONA podomietkový tlakový splachovač pisoára</t>
  </si>
  <si>
    <t>pre SCHELLOMAT tlakový splachovač pisoára chróm</t>
  </si>
  <si>
    <t>pre tlakový splachovač pisoára</t>
  </si>
  <si>
    <t>4021163151206</t>
  </si>
  <si>
    <t>4021163151190</t>
  </si>
  <si>
    <t>pre CELIS E</t>
  </si>
  <si>
    <t>Strana</t>
  </si>
  <si>
    <t>v katalógu</t>
  </si>
  <si>
    <t>--</t>
  </si>
  <si>
    <t>2.4</t>
  </si>
  <si>
    <t>2.2</t>
  </si>
  <si>
    <t>2.10</t>
  </si>
  <si>
    <t>1.3</t>
  </si>
  <si>
    <t>1.1</t>
  </si>
  <si>
    <t>1.2</t>
  </si>
  <si>
    <t>1.5</t>
  </si>
  <si>
    <t>9.1</t>
  </si>
  <si>
    <t>4.4</t>
  </si>
  <si>
    <t>4.3</t>
  </si>
  <si>
    <t>4.8</t>
  </si>
  <si>
    <t>1.11</t>
  </si>
  <si>
    <t>1.10</t>
  </si>
  <si>
    <t>1.8</t>
  </si>
  <si>
    <t>1.9</t>
  </si>
  <si>
    <t>1.7</t>
  </si>
  <si>
    <t>9.4</t>
  </si>
  <si>
    <t>1.4</t>
  </si>
  <si>
    <t>9.3</t>
  </si>
  <si>
    <t>2.5</t>
  </si>
  <si>
    <t>2.7</t>
  </si>
  <si>
    <t>2.1</t>
  </si>
  <si>
    <t>2.8</t>
  </si>
  <si>
    <t>2.3</t>
  </si>
  <si>
    <t>2.11</t>
  </si>
  <si>
    <t>3.3</t>
  </si>
  <si>
    <t>3.2</t>
  </si>
  <si>
    <t>3.1</t>
  </si>
  <si>
    <t>3.4</t>
  </si>
  <si>
    <t>3.7</t>
  </si>
  <si>
    <t>1.6</t>
  </si>
  <si>
    <t>4.9</t>
  </si>
  <si>
    <t>4.11</t>
  </si>
  <si>
    <t>4.10</t>
  </si>
  <si>
    <t>4.2</t>
  </si>
  <si>
    <t>4.7</t>
  </si>
  <si>
    <t>4.5</t>
  </si>
  <si>
    <t>4.12</t>
  </si>
  <si>
    <t>3.6</t>
  </si>
  <si>
    <t>3.5</t>
  </si>
  <si>
    <t>9.12</t>
  </si>
  <si>
    <t>9.13</t>
  </si>
  <si>
    <t>4.6</t>
  </si>
  <si>
    <t>9.8</t>
  </si>
  <si>
    <t>9.10</t>
  </si>
  <si>
    <t>4.13</t>
  </si>
  <si>
    <t>9.9</t>
  </si>
  <si>
    <t>9.11</t>
  </si>
  <si>
    <t>9.7</t>
  </si>
  <si>
    <t>9.5</t>
  </si>
  <si>
    <t>SCHELL rohový ventil s termostatom</t>
  </si>
  <si>
    <t>SCHELL sada termostatického ventilu s  prepojovacím potrubím</t>
  </si>
  <si>
    <t>SCHELL rohový ventil COMFORT 1/2"chróm</t>
  </si>
  <si>
    <t>s 3/8" sanitárnym vrškom</t>
  </si>
  <si>
    <t>SCHELL designový sifón QUAD štvorhranný</t>
  </si>
  <si>
    <t>chróm</t>
  </si>
  <si>
    <t>1/2"chróm s vrškom s tukovým púzdrom so spätnou klapkou</t>
  </si>
  <si>
    <t>SCHELL rukoväť SECUR s vrškom</t>
  </si>
  <si>
    <t>uzamykateľná so spätnou klapkou 1/2" chróm</t>
  </si>
  <si>
    <t>SCHELL sanitárny vršok s tukovým puzdrom</t>
  </si>
  <si>
    <t>so spätnou klapkou so západkovým púzdrom 3/8"</t>
  </si>
  <si>
    <t>so spätnou klapkou so západkovým púzdrom 1/2"</t>
  </si>
  <si>
    <t>SCHELL vršok a vreteno komplet</t>
  </si>
  <si>
    <t>pre POLAR</t>
  </si>
  <si>
    <t>pre POLAR - Set</t>
  </si>
  <si>
    <t>SCHELL vršok ku splachovaciemu ventilu SCHELLOMAT</t>
  </si>
  <si>
    <t>SCHELL špeciálny vršok</t>
  </si>
  <si>
    <t>SCHELL špeciálny vršok s páčkou</t>
  </si>
  <si>
    <t>3/8" chróm</t>
  </si>
  <si>
    <t>SCHELL Infra-čelná doska COMPACT</t>
  </si>
  <si>
    <t>SCHELL páčka ku splachovaču Schellomat</t>
  </si>
  <si>
    <t>splachovací ventil chróm</t>
  </si>
  <si>
    <t>SCHELL ovládacie tlačítko s perkom</t>
  </si>
  <si>
    <t>pre tlakový splachovač WC SILENT ECO chróm</t>
  </si>
  <si>
    <t>pre tlakový splachovač WC SCHELLOMAT BASIC chróm</t>
  </si>
  <si>
    <t>pre tlakový splachovač WC EDITION chróm</t>
  </si>
  <si>
    <t>pre tlakový splachovač WC EDITION ECO</t>
  </si>
  <si>
    <t>pre splachovač pisoáru EDITION chróm</t>
  </si>
  <si>
    <t>pre splachovač pisoáru BASIC chróm</t>
  </si>
  <si>
    <t>pre tlakový splachovač pisoáru EDITION chróm</t>
  </si>
  <si>
    <t>HD-K na studenú vodu na sieť 230V, chróm</t>
  </si>
  <si>
    <t>012730699</t>
  </si>
  <si>
    <t>012740699</t>
  </si>
  <si>
    <t>015420099</t>
  </si>
  <si>
    <t>4021163154658</t>
  </si>
  <si>
    <t>015430099</t>
  </si>
  <si>
    <t>4021163154665</t>
  </si>
  <si>
    <t>018450699</t>
  </si>
  <si>
    <t>SCHELL sprchová hlavica COMFORT</t>
  </si>
  <si>
    <t>pre nízky tlak 1" chróm</t>
  </si>
  <si>
    <t>3/4" chróm</t>
  </si>
  <si>
    <t>SV s uzatváracím ventilom 3/4"chróm</t>
  </si>
  <si>
    <t>SILENT ECO s úsp.tlačítkom 3/4" chróm</t>
  </si>
  <si>
    <t>s úsp.tlačítkom a uzatv.ventilom 3/4"chróm</t>
  </si>
  <si>
    <t>Benelux s vnútornou spojkou a uzatv.ventilom 1/2"chróm</t>
  </si>
  <si>
    <t>SCHELL tlakový splachovač pisoára SCHELLOMAT BASIC</t>
  </si>
  <si>
    <t>BASIC s vnútornou spojkou 1/2"chróm</t>
  </si>
  <si>
    <t>BASIC SV u uzatv.ventilom 1/2"chróm</t>
  </si>
  <si>
    <t>BASIC Benelux s vonkajšou spojkou 1/2"chróm</t>
  </si>
  <si>
    <t>SCHELL tlakový splachovač pisoára BASIC SV</t>
  </si>
  <si>
    <t>Benelux s vonkajšou spojkou a uzatv.ventilom 1/2" chróm</t>
  </si>
  <si>
    <t>BASIC Benelux s vnútornou spojkou 1/2"chróm</t>
  </si>
  <si>
    <t>s vrškom s páčkou 3/4" chróm</t>
  </si>
  <si>
    <t>s rukoväťou z DR-mosadze 3/4" chróm</t>
  </si>
  <si>
    <t>SCHELL pisoárová ovládacia doska EDITION</t>
  </si>
  <si>
    <t>15x300mm pre splach. pisoáru EDITION/BASIC</t>
  </si>
  <si>
    <t>pre tlakový splachovač WC SCHELLOMAT chróm</t>
  </si>
  <si>
    <t>SCHELL pripevňovací set PETIT SC</t>
  </si>
  <si>
    <t>k upevneniu na umývadlo, výroba od r. 2006</t>
  </si>
  <si>
    <t>SCHELL výtokové šróbenie komplet</t>
  </si>
  <si>
    <t>3/8" výstup chróm s prípravou ku plombovaniu</t>
  </si>
  <si>
    <t>SCHELL servisný set</t>
  </si>
  <si>
    <t>pre splachovací ventil SCHELLOMAT</t>
  </si>
  <si>
    <t>pr.:15mm 300mm chróm</t>
  </si>
  <si>
    <t>SCHELL sverné šróbenie komplet</t>
  </si>
  <si>
    <t>3/8"x10mm chróm</t>
  </si>
  <si>
    <t>SCHELL špeciálne sverné šróbenie</t>
  </si>
  <si>
    <t>3/8"x10mm chróm s vyrovnaním dĺžky</t>
  </si>
  <si>
    <t>3/8"x8mm chróm</t>
  </si>
  <si>
    <t>3/8"x12mm chróm</t>
  </si>
  <si>
    <t>1/2"x8mm chróm</t>
  </si>
  <si>
    <t>1/2"x10mm chróm</t>
  </si>
  <si>
    <t>1/2"x12mm chróm</t>
  </si>
  <si>
    <t>1/2"x14mm chróm</t>
  </si>
  <si>
    <t>3/4"x15mm chróm</t>
  </si>
  <si>
    <t>3/4"x16mm chróm</t>
  </si>
  <si>
    <t>3/8"x8mm chróm s vyrovnaním dĺžky</t>
  </si>
  <si>
    <t>SCHELL sverné tesnenie</t>
  </si>
  <si>
    <t>SCHELL upínací krúžok komplet</t>
  </si>
  <si>
    <t>SCHELL upínací krúžok na vyrovnávanie dĺžky komplet</t>
  </si>
  <si>
    <t>1/2"x10mm chróm so stlačovacím šróbením</t>
  </si>
  <si>
    <t>1/2"x12mm chróm so stlačovacím šróbením</t>
  </si>
  <si>
    <t>SCHELL nástenná podložka</t>
  </si>
  <si>
    <t>SCHELL dištančná vložka</t>
  </si>
  <si>
    <t>SCHELL T-kus s prevlečnou maticou</t>
  </si>
  <si>
    <t>SCHELL podomietková sprcha LINUS BASIC D-C-M</t>
  </si>
  <si>
    <t>030740099</t>
  </si>
  <si>
    <t>pro jednootvorová umyvadla</t>
  </si>
  <si>
    <t>4021163161953</t>
  </si>
  <si>
    <t>030750099</t>
  </si>
  <si>
    <t>4021163161946</t>
  </si>
  <si>
    <t>030760099</t>
  </si>
  <si>
    <t>4021163161939</t>
  </si>
  <si>
    <t>030770099</t>
  </si>
  <si>
    <t>4021163162295</t>
  </si>
  <si>
    <t>030890099</t>
  </si>
  <si>
    <t>4021163162837</t>
  </si>
  <si>
    <t>SCHELL umyvadlový podomietkový modul MONTUS</t>
  </si>
  <si>
    <t>SCHELL pisoárový podomietkový modul MONTUS COMPACT II</t>
  </si>
  <si>
    <t>SCHELL WC podomietkový modul MONTUS COMPACT II</t>
  </si>
  <si>
    <t>SCHELL pisoárový podomietkový modul MONTUS COMPACT II LC</t>
  </si>
  <si>
    <t>pre urinály so zadným prívodom (náhrada za 03 282 0099)</t>
  </si>
  <si>
    <t>k závesným WC, vč. tlakového splachovača</t>
  </si>
  <si>
    <t>k modulom MONTUS (náhrada za obj.č. 03 258 0099)</t>
  </si>
  <si>
    <t>pre urinály so zadným prívodom (náhrada za 03 283 0099)</t>
  </si>
  <si>
    <t>SCHELL set pripevnenia na stenu (150 - 210 mm)</t>
  </si>
  <si>
    <t>054280699</t>
  </si>
  <si>
    <t>4021163164169</t>
  </si>
  <si>
    <t>054310699</t>
  </si>
  <si>
    <t>4021163164190</t>
  </si>
  <si>
    <t>SCHELL rohový regulačný ventil COMFORT s filtrom 1/2"x3/8"</t>
  </si>
  <si>
    <t>SCHELL rohový regulačný ventil COMFORT s filtrom</t>
  </si>
  <si>
    <t>chróm, so sv. šróbením a závitom AGAG (náhrada obj.č. 049490699)</t>
  </si>
  <si>
    <t>1/2" x 1/2", chróm (náhrada obj.č. 05 203 0699)</t>
  </si>
  <si>
    <t>chróm, so sv. šróbením a závitom AGAG (náhrada obj.č. 050630699)</t>
  </si>
  <si>
    <t>054290699</t>
  </si>
  <si>
    <t>SCHELL rohový regulačný ventil COMFORT s filtrom 3/8""x3/8"</t>
  </si>
  <si>
    <t>4021163164176</t>
  </si>
  <si>
    <t>SCHELL kartuša samozatváracia pre PURIS / PETIT / XERIS SC - M</t>
  </si>
  <si>
    <t>SCHELL kartuša samozatváracia pre PURIS / PETIT / XERIS SC</t>
  </si>
  <si>
    <t>054400699</t>
  </si>
  <si>
    <t>4021163166200</t>
  </si>
  <si>
    <t>1/2" x 3/4" skrátený, chróm</t>
  </si>
  <si>
    <t>222370099</t>
  </si>
  <si>
    <t>222380099</t>
  </si>
  <si>
    <t>222390099</t>
  </si>
  <si>
    <t>222400099</t>
  </si>
  <si>
    <t>4021163133476</t>
  </si>
  <si>
    <t>4021163133483</t>
  </si>
  <si>
    <t>4021163133490</t>
  </si>
  <si>
    <t>4021163133469</t>
  </si>
  <si>
    <t>SCHELL náhradný vršok pre podomietkový ventil COMFORT 1/2"</t>
  </si>
  <si>
    <t>SCHELL náhradný vršok pre podomietkový ventil COMFORT 3/4"</t>
  </si>
  <si>
    <t>SCHELL náhradný vršok pre podomietkový ventil COMFORT 1"</t>
  </si>
  <si>
    <t>258960099</t>
  </si>
  <si>
    <t>4021163164213</t>
  </si>
  <si>
    <t>SCHELL pripojovací ventil COMFORT s horným ovládaním</t>
  </si>
  <si>
    <t>SCHELL predlžovací set k podomietkovým ventilom COMFORT</t>
  </si>
  <si>
    <t>predĺženie 40 mm</t>
  </si>
  <si>
    <t>SCHELL set náhradných o-krúžkov</t>
  </si>
  <si>
    <t>230740699</t>
  </si>
  <si>
    <t>008312899</t>
  </si>
  <si>
    <t>SCHELL sprchový panel LINUS TREND DP-SC-M</t>
  </si>
  <si>
    <t>4021163166439</t>
  </si>
  <si>
    <t>008322899</t>
  </si>
  <si>
    <t>SCHELL sprchový panel LINUS TREND DP-SC-V</t>
  </si>
  <si>
    <t>4021163166446</t>
  </si>
  <si>
    <t>008332899</t>
  </si>
  <si>
    <t>SCHELL sprchový panel LINUS TREND DP-SC-T</t>
  </si>
  <si>
    <t>4021163166453</t>
  </si>
  <si>
    <t>008342899</t>
  </si>
  <si>
    <t>SCHELL sprchový panel LINUS TREND DP-SC-T-H</t>
  </si>
  <si>
    <t>4021163166460</t>
  </si>
  <si>
    <t>008352899</t>
  </si>
  <si>
    <t>SCHELL sprchový panel LINUS TREND DP-SC-T-D-H</t>
  </si>
  <si>
    <t>4021163166477</t>
  </si>
  <si>
    <t>009190099</t>
  </si>
  <si>
    <t>(náhrada za obj.č. 01 857 0099)</t>
  </si>
  <si>
    <t>009200099</t>
  </si>
  <si>
    <t>4021163167801</t>
  </si>
  <si>
    <t>4021163167818</t>
  </si>
  <si>
    <t>SCHELL nalepovacia izolačná manžeta proti vode 425x425 mm</t>
  </si>
  <si>
    <t>SCHELL nalepovacia izolačná manžeta proti vode 425x525 mm</t>
  </si>
  <si>
    <t>009160099</t>
  </si>
  <si>
    <t>zmiešavacia - náhrada obj.č. 29 716 0099 !</t>
  </si>
  <si>
    <t>na studenú/predmiešanú vodu - náhrada obj.č. 29 721 0099 !</t>
  </si>
  <si>
    <t>297160099</t>
  </si>
  <si>
    <t>297210099</t>
  </si>
  <si>
    <t>4021163167016</t>
  </si>
  <si>
    <t>4021163167443</t>
  </si>
  <si>
    <t>zmiešavacia - od r.2018 (náhrada obj.č. 29 637 0099)</t>
  </si>
  <si>
    <t>na studenú/predmieš.vodu, od r.2018 (náhrada obj.č. 29 721 0099)</t>
  </si>
  <si>
    <t>SCHELL SSC Bluetooth® Modul</t>
  </si>
  <si>
    <t>4021163166187</t>
  </si>
  <si>
    <t>Cena 2020</t>
  </si>
  <si>
    <t>samozatvárací s termostatom, nerez</t>
  </si>
  <si>
    <t>samozatvárací s termostatom a ručnou sprchou, nerez</t>
  </si>
  <si>
    <t>samozatvárací na predmiešanú vodu, nerez</t>
  </si>
  <si>
    <t>samozatvárací zmiešavací, nerez</t>
  </si>
  <si>
    <t>SCHELL kartuša samozatváracia pro PURIS / PETIT / XERIS SC - M</t>
  </si>
  <si>
    <t>SCHELL kartuša samozatváracia pro PURIS / PETIT / XERIS SC - V</t>
  </si>
  <si>
    <t>samozatvárací s termostatom a ručnou sprchou a pevnou hlavicou, nerez</t>
  </si>
  <si>
    <t>k pripojeniu el. armatúr ku aplikácii v mobilnom telefóne</t>
  </si>
  <si>
    <t>pre armatúry s termostatom (náhrada za obj.č. 01 856 0099)</t>
  </si>
  <si>
    <t>s novou štruktúrou programu od apríla 2003</t>
  </si>
  <si>
    <t>1.17</t>
  </si>
  <si>
    <t>1.16</t>
  </si>
  <si>
    <t>9.1, 9.2</t>
  </si>
  <si>
    <t>9.8, 9.9</t>
  </si>
  <si>
    <t>2.11, 9.12</t>
  </si>
  <si>
    <t>3.5, 9.13</t>
  </si>
  <si>
    <t>002420699</t>
  </si>
  <si>
    <t>SCHELL elektr.kuchynská armatúra GRANDIS E</t>
  </si>
  <si>
    <t xml:space="preserve">HD-M zmiešavacia na batérie 6V, s pákou, chróm </t>
  </si>
  <si>
    <t>002430699</t>
  </si>
  <si>
    <t xml:space="preserve">HD-M zmiešavacia na sieť 9V, s pákou, chróm </t>
  </si>
  <si>
    <t>4021163168068</t>
  </si>
  <si>
    <t>4021163168082</t>
  </si>
  <si>
    <t>019530699</t>
  </si>
  <si>
    <t>SCHELL elektr.umývadlová nástenná armatúra MODUS E</t>
  </si>
  <si>
    <t xml:space="preserve">HD-K na studenú vodu na batérie 6V, ramienko 187 mm, chróm </t>
  </si>
  <si>
    <t>019540699</t>
  </si>
  <si>
    <t xml:space="preserve">HD-K na studenú vodu na batérie 6V, ramienko 230 mm, chróm </t>
  </si>
  <si>
    <t>4021163168822</t>
  </si>
  <si>
    <t>4021163168815</t>
  </si>
  <si>
    <t>021680699</t>
  </si>
  <si>
    <t>SCHELL elektr.umývadlová armatúra MODUS Trend E</t>
  </si>
  <si>
    <t xml:space="preserve">HD-K na studenú vodu na batérie 6V, chróm </t>
  </si>
  <si>
    <t>021690699</t>
  </si>
  <si>
    <t>021700699</t>
  </si>
  <si>
    <t xml:space="preserve">HD-M zmiešavacia na batérie 6V, chróm </t>
  </si>
  <si>
    <t>021710699</t>
  </si>
  <si>
    <t xml:space="preserve">HD-M zmiešavacia na sieť 230V, chróm </t>
  </si>
  <si>
    <t>021720699</t>
  </si>
  <si>
    <t>021730699</t>
  </si>
  <si>
    <t>021740699</t>
  </si>
  <si>
    <t>021750699</t>
  </si>
  <si>
    <t>HD-K na st.vodu na batérie 6V, chróm (náhrada za obj.č. 012750699)</t>
  </si>
  <si>
    <t>HD-K na st. vodu na sieť 230V, chróm (náhrada za obj.č. 012730699)</t>
  </si>
  <si>
    <t>HD-M zmieš. na batérie 6V, chróm (náhrada za obj.č. 012760699)</t>
  </si>
  <si>
    <t>HD-M zmieš. na sieť 230V, chróm (náhrada za obj.č. 012740699)</t>
  </si>
  <si>
    <t>4021163168730</t>
  </si>
  <si>
    <t>4021163168723</t>
  </si>
  <si>
    <t>4021163168747</t>
  </si>
  <si>
    <t>4021163168754</t>
  </si>
  <si>
    <t>4021163168761</t>
  </si>
  <si>
    <t>4021163168778</t>
  </si>
  <si>
    <t>4021163168785</t>
  </si>
  <si>
    <t>018210699</t>
  </si>
  <si>
    <t>anti-vandal chróm (náhrada za obj.č. 018450699 a 018470699)</t>
  </si>
  <si>
    <t>anti-vandal chróm (ukončené - náhrada obj.č. 018210699)</t>
  </si>
  <si>
    <t>pre sprchové kabíny (ukončené - náhrada obj.č. 018210699)</t>
  </si>
  <si>
    <t>HD-K na st. vodu na sieť 230V, chróm (náhrada obj.č. 021730699)</t>
  </si>
  <si>
    <t>HD-M zmieš. na sieť 230V, chróm (náhrada obj.č. 021750699)</t>
  </si>
  <si>
    <t>HD-K na st. vodu na batériu 9V, chróm (náhrada obj.č. 021720699)</t>
  </si>
  <si>
    <t>HD-M zmieš. na batériu 9V, chróm (náhrada obj.č. 021740699)</t>
  </si>
  <si>
    <t>4021163168648</t>
  </si>
  <si>
    <t>SCHELL sprchová hlavica COMFORT FLEX</t>
  </si>
  <si>
    <t>9.4,9.6</t>
  </si>
  <si>
    <t>9.1,9.2,9.11</t>
  </si>
  <si>
    <t>SCHELL uzatváracie víko s tesnením ku splachovaču SCHELLOMAT</t>
  </si>
  <si>
    <t>prevedenie od r. 2011, chróm</t>
  </si>
  <si>
    <t>4021163115390</t>
  </si>
  <si>
    <t>Cena 1.7.2021</t>
  </si>
  <si>
    <t>Cena 1.3.2022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</si>
</sst>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DM&quot;_-;\-* #,##0.00\ &quot;DM&quot;_-;_-* &quot;-&quot;??\ &quot;DM&quot;_-;_-@_-"/>
    <numFmt numFmtId="165" formatCode="0.000"/>
    <numFmt numFmtId="166" formatCode="#,##0.000_);#,##0.000"/>
    <numFmt numFmtId="167" formatCode="#,##0.000;#,##0.000"/>
  </numFmts>
  <fonts count="25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.0500000000000007"/>
      <color indexed="8"/>
      <name val="Arial"/>
      <family val="2"/>
      <charset val="238"/>
    </font>
    <font>
      <sz val="8.0500000000000007"/>
      <color indexed="8"/>
      <name val="Arial"/>
      <family val="2"/>
    </font>
    <font>
      <sz val="8.0500000000000007"/>
      <name val="Arial"/>
      <family val="2"/>
    </font>
    <font>
      <b/>
      <sz val="8.0500000000000007"/>
      <name val="Arial"/>
      <family val="2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.0500000000000007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u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color rgb="FFC00000"/>
      <name val="Arial"/>
      <family val="2"/>
      <charset val="238"/>
    </font>
    <font>
      <b/>
      <i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0" borderId="0" xfId="0" applyFont="1" applyFill="1"/>
    <xf numFmtId="0" fontId="2" fillId="0" borderId="0" xfId="0" applyFont="1" applyAlignment="1">
      <alignment horizontal="right"/>
    </xf>
    <xf numFmtId="0" fontId="3" fillId="0" borderId="0" xfId="0" applyFont="1"/>
    <xf numFmtId="165" fontId="2" fillId="0" borderId="0" xfId="0" applyNumberFormat="1" applyFont="1"/>
    <xf numFmtId="165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/>
    <xf numFmtId="0" fontId="3" fillId="0" borderId="0" xfId="0" applyFont="1" applyFill="1"/>
    <xf numFmtId="165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2" fillId="0" borderId="0" xfId="0" applyFont="1" applyBorder="1"/>
    <xf numFmtId="0" fontId="3" fillId="0" borderId="0" xfId="0" applyFont="1" applyBorder="1"/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right"/>
    </xf>
    <xf numFmtId="165" fontId="2" fillId="0" borderId="0" xfId="0" applyNumberFormat="1" applyFont="1" applyFill="1"/>
    <xf numFmtId="2" fontId="3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NumberFormat="1" applyFont="1" applyFill="1" applyBorder="1" applyAlignment="1" applyProtection="1"/>
    <xf numFmtId="16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16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6" fontId="4" fillId="0" borderId="0" xfId="0" applyNumberFormat="1" applyFont="1" applyAlignment="1">
      <alignment horizontal="right" vertical="center"/>
    </xf>
    <xf numFmtId="165" fontId="2" fillId="0" borderId="0" xfId="0" applyNumberFormat="1" applyFont="1" applyFill="1" applyBorder="1" applyAlignment="1" applyProtection="1"/>
    <xf numFmtId="49" fontId="2" fillId="0" borderId="2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right"/>
    </xf>
    <xf numFmtId="0" fontId="4" fillId="0" borderId="4" xfId="0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5" fillId="0" borderId="0" xfId="0" applyFont="1"/>
    <xf numFmtId="0" fontId="6" fillId="0" borderId="0" xfId="0" applyFont="1"/>
    <xf numFmtId="0" fontId="2" fillId="0" borderId="4" xfId="0" applyFont="1" applyBorder="1" applyAlignment="1">
      <alignment vertical="center"/>
    </xf>
    <xf numFmtId="2" fontId="2" fillId="0" borderId="0" xfId="0" applyNumberFormat="1" applyFont="1" applyAlignment="1">
      <alignment horizontal="right"/>
    </xf>
    <xf numFmtId="0" fontId="3" fillId="0" borderId="4" xfId="0" applyFont="1" applyBorder="1" applyAlignment="1">
      <alignment vertical="center"/>
    </xf>
    <xf numFmtId="49" fontId="2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2" fontId="2" fillId="0" borderId="0" xfId="0" applyNumberFormat="1" applyFont="1" applyFill="1"/>
    <xf numFmtId="2" fontId="3" fillId="0" borderId="0" xfId="0" applyNumberFormat="1" applyFont="1" applyFill="1"/>
    <xf numFmtId="165" fontId="3" fillId="0" borderId="0" xfId="0" applyNumberFormat="1" applyFont="1" applyFill="1"/>
    <xf numFmtId="165" fontId="7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0" fontId="2" fillId="0" borderId="4" xfId="0" applyFont="1" applyBorder="1"/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0" applyNumberFormat="1" applyFont="1" applyFill="1" applyBorder="1" applyAlignment="1" applyProtection="1"/>
    <xf numFmtId="2" fontId="9" fillId="0" borderId="0" xfId="0" applyNumberFormat="1" applyFont="1" applyAlignment="1">
      <alignment horizontal="right" vertical="center"/>
    </xf>
    <xf numFmtId="167" fontId="2" fillId="0" borderId="0" xfId="0" applyNumberFormat="1" applyFont="1"/>
    <xf numFmtId="167" fontId="3" fillId="0" borderId="0" xfId="0" applyNumberFormat="1" applyFont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49" fontId="0" fillId="0" borderId="0" xfId="0" applyNumberFormat="1" applyAlignment="1">
      <alignment horizontal="right"/>
    </xf>
    <xf numFmtId="49" fontId="3" fillId="0" borderId="0" xfId="0" applyNumberFormat="1" applyFont="1" applyFill="1" applyAlignment="1">
      <alignment horizontal="right"/>
    </xf>
    <xf numFmtId="0" fontId="2" fillId="0" borderId="0" xfId="0" applyFont="1" applyBorder="1" applyAlignment="1">
      <alignment vertical="center"/>
    </xf>
    <xf numFmtId="49" fontId="9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right" vertical="center"/>
    </xf>
    <xf numFmtId="2" fontId="3" fillId="0" borderId="0" xfId="1" applyNumberFormat="1" applyFont="1" applyAlignment="1">
      <alignment vertical="top"/>
    </xf>
    <xf numFmtId="2" fontId="2" fillId="0" borderId="0" xfId="1" applyNumberFormat="1" applyFont="1" applyAlignment="1">
      <alignment vertical="top"/>
    </xf>
    <xf numFmtId="0" fontId="11" fillId="0" borderId="0" xfId="0" applyFont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2" fontId="12" fillId="0" borderId="0" xfId="0" applyNumberFormat="1" applyFont="1"/>
    <xf numFmtId="166" fontId="11" fillId="0" borderId="0" xfId="0" applyNumberFormat="1" applyFont="1" applyAlignment="1">
      <alignment horizontal="right" vertical="center"/>
    </xf>
    <xf numFmtId="0" fontId="12" fillId="0" borderId="0" xfId="0" applyFont="1"/>
    <xf numFmtId="49" fontId="11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right" vertical="center"/>
    </xf>
    <xf numFmtId="0" fontId="15" fillId="0" borderId="0" xfId="0" applyFont="1" applyFill="1" applyBorder="1" applyAlignment="1">
      <alignment horizontal="center" vertical="top"/>
    </xf>
    <xf numFmtId="49" fontId="12" fillId="0" borderId="0" xfId="0" applyNumberFormat="1" applyFont="1" applyAlignment="1">
      <alignment horizontal="right" vertical="center"/>
    </xf>
    <xf numFmtId="0" fontId="12" fillId="0" borderId="0" xfId="0" applyFont="1" applyFill="1"/>
    <xf numFmtId="167" fontId="12" fillId="0" borderId="0" xfId="0" applyNumberFormat="1" applyFont="1"/>
    <xf numFmtId="0" fontId="16" fillId="0" borderId="0" xfId="0" applyFont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49" fontId="12" fillId="0" borderId="0" xfId="0" applyNumberFormat="1" applyFont="1" applyAlignment="1">
      <alignment horizontal="right"/>
    </xf>
    <xf numFmtId="2" fontId="12" fillId="0" borderId="0" xfId="0" applyNumberFormat="1" applyFont="1" applyFill="1"/>
    <xf numFmtId="0" fontId="17" fillId="0" borderId="0" xfId="0" applyFont="1"/>
    <xf numFmtId="49" fontId="18" fillId="0" borderId="2" xfId="0" applyNumberFormat="1" applyFont="1" applyBorder="1" applyAlignment="1">
      <alignment horizontal="right"/>
    </xf>
    <xf numFmtId="0" fontId="18" fillId="0" borderId="0" xfId="0" applyFont="1"/>
    <xf numFmtId="2" fontId="18" fillId="0" borderId="0" xfId="0" applyNumberFormat="1" applyFont="1"/>
    <xf numFmtId="165" fontId="18" fillId="0" borderId="0" xfId="0" applyNumberFormat="1" applyFont="1"/>
    <xf numFmtId="49" fontId="18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right"/>
    </xf>
    <xf numFmtId="0" fontId="19" fillId="0" borderId="0" xfId="0" applyFont="1"/>
    <xf numFmtId="0" fontId="19" fillId="0" borderId="0" xfId="0" applyFont="1" applyFill="1"/>
    <xf numFmtId="167" fontId="19" fillId="0" borderId="0" xfId="0" applyNumberFormat="1" applyFont="1"/>
    <xf numFmtId="49" fontId="19" fillId="0" borderId="0" xfId="0" applyNumberFormat="1" applyFont="1" applyAlignment="1">
      <alignment horizontal="center"/>
    </xf>
    <xf numFmtId="0" fontId="1" fillId="0" borderId="0" xfId="0" applyFont="1"/>
    <xf numFmtId="2" fontId="19" fillId="0" borderId="0" xfId="0" applyNumberFormat="1" applyFont="1"/>
    <xf numFmtId="2" fontId="20" fillId="0" borderId="0" xfId="0" applyNumberFormat="1" applyFont="1"/>
    <xf numFmtId="49" fontId="12" fillId="0" borderId="2" xfId="0" applyNumberFormat="1" applyFont="1" applyBorder="1" applyAlignment="1">
      <alignment horizontal="right" vertical="center"/>
    </xf>
    <xf numFmtId="166" fontId="12" fillId="0" borderId="0" xfId="0" applyNumberFormat="1" applyFont="1" applyAlignment="1">
      <alignment horizontal="right" vertical="center"/>
    </xf>
    <xf numFmtId="49" fontId="12" fillId="0" borderId="2" xfId="0" applyNumberFormat="1" applyFont="1" applyFill="1" applyBorder="1" applyAlignment="1">
      <alignment horizont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49" fontId="21" fillId="0" borderId="2" xfId="0" applyNumberFormat="1" applyFont="1" applyFill="1" applyBorder="1" applyAlignment="1">
      <alignment horizontal="right"/>
    </xf>
    <xf numFmtId="0" fontId="21" fillId="0" borderId="0" xfId="0" applyFont="1" applyFill="1" applyBorder="1" applyAlignment="1"/>
    <xf numFmtId="49" fontId="21" fillId="0" borderId="0" xfId="0" applyNumberFormat="1" applyFont="1" applyFill="1" applyBorder="1" applyAlignment="1">
      <alignment horizontal="right"/>
    </xf>
    <xf numFmtId="49" fontId="21" fillId="0" borderId="3" xfId="0" applyNumberFormat="1" applyFont="1" applyFill="1" applyBorder="1" applyAlignment="1">
      <alignment horizontal="right"/>
    </xf>
    <xf numFmtId="0" fontId="21" fillId="0" borderId="1" xfId="0" applyFont="1" applyFill="1" applyBorder="1" applyAlignment="1"/>
    <xf numFmtId="0" fontId="12" fillId="0" borderId="1" xfId="0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right"/>
    </xf>
    <xf numFmtId="49" fontId="12" fillId="0" borderId="2" xfId="0" applyNumberFormat="1" applyFont="1" applyBorder="1" applyAlignment="1">
      <alignment horizontal="right"/>
    </xf>
    <xf numFmtId="165" fontId="18" fillId="0" borderId="0" xfId="0" applyNumberFormat="1" applyFont="1" applyAlignment="1">
      <alignment horizontal="right"/>
    </xf>
    <xf numFmtId="0" fontId="22" fillId="0" borderId="0" xfId="0" applyFont="1"/>
    <xf numFmtId="165" fontId="12" fillId="0" borderId="0" xfId="0" applyNumberFormat="1" applyFont="1"/>
    <xf numFmtId="49" fontId="12" fillId="0" borderId="0" xfId="0" applyNumberFormat="1" applyFont="1"/>
    <xf numFmtId="49" fontId="18" fillId="0" borderId="2" xfId="0" applyNumberFormat="1" applyFont="1" applyBorder="1" applyAlignment="1">
      <alignment horizontal="right" vertical="center"/>
    </xf>
    <xf numFmtId="166" fontId="18" fillId="0" borderId="0" xfId="0" applyNumberFormat="1" applyFont="1" applyAlignment="1">
      <alignment horizontal="right" vertical="center"/>
    </xf>
    <xf numFmtId="49" fontId="18" fillId="0" borderId="0" xfId="0" applyNumberFormat="1" applyFont="1" applyAlignment="1">
      <alignment horizontal="right" vertical="center"/>
    </xf>
    <xf numFmtId="2" fontId="18" fillId="0" borderId="0" xfId="0" applyNumberFormat="1" applyFont="1" applyFill="1"/>
    <xf numFmtId="167" fontId="18" fillId="0" borderId="0" xfId="0" applyNumberFormat="1" applyFont="1"/>
    <xf numFmtId="0" fontId="18" fillId="0" borderId="0" xfId="0" applyFont="1" applyAlignment="1">
      <alignment horizontal="right"/>
    </xf>
    <xf numFmtId="2" fontId="19" fillId="0" borderId="0" xfId="0" applyNumberFormat="1" applyFont="1" applyFill="1"/>
    <xf numFmtId="165" fontId="19" fillId="0" borderId="0" xfId="0" applyNumberFormat="1" applyFont="1" applyAlignment="1">
      <alignment horizontal="right"/>
    </xf>
    <xf numFmtId="0" fontId="16" fillId="0" borderId="0" xfId="0" applyFont="1"/>
    <xf numFmtId="165" fontId="16" fillId="0" borderId="0" xfId="0" applyNumberFormat="1" applyFont="1"/>
    <xf numFmtId="0" fontId="16" fillId="0" borderId="0" xfId="0" quotePrefix="1" applyFont="1" applyFill="1" applyAlignment="1">
      <alignment horizontal="right"/>
    </xf>
    <xf numFmtId="165" fontId="16" fillId="0" borderId="0" xfId="0" applyNumberFormat="1" applyFont="1" applyFill="1"/>
    <xf numFmtId="165" fontId="12" fillId="0" borderId="0" xfId="0" applyNumberFormat="1" applyFont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2" fontId="16" fillId="0" borderId="0" xfId="0" applyNumberFormat="1" applyFont="1"/>
    <xf numFmtId="2" fontId="15" fillId="0" borderId="0" xfId="0" applyNumberFormat="1" applyFont="1"/>
    <xf numFmtId="2" fontId="24" fillId="0" borderId="0" xfId="0" applyNumberFormat="1" applyFont="1"/>
    <xf numFmtId="166" fontId="2" fillId="0" borderId="0" xfId="0" applyNumberFormat="1" applyFont="1" applyAlignment="1">
      <alignment vertical="center"/>
    </xf>
    <xf numFmtId="167" fontId="15" fillId="0" borderId="0" xfId="0" applyNumberFormat="1" applyFont="1" applyFill="1" applyBorder="1" applyAlignment="1">
      <alignment vertical="top"/>
    </xf>
    <xf numFmtId="167" fontId="15" fillId="0" borderId="0" xfId="0" applyNumberFormat="1" applyFont="1" applyBorder="1" applyAlignment="1">
      <alignment vertical="top"/>
    </xf>
    <xf numFmtId="49" fontId="7" fillId="0" borderId="0" xfId="0" applyNumberFormat="1" applyFont="1" applyAlignment="1">
      <alignment horizontal="right" vertical="center"/>
    </xf>
    <xf numFmtId="0" fontId="16" fillId="0" borderId="0" xfId="0" applyFont="1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78"/>
  <sheetViews>
    <sheetView tabSelected="1" zoomScaleNormal="100" zoomScaleSheetLayoutView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0.35" customHeight="1" x14ac:dyDescent="0.2"/>
  <cols>
    <col min="1" max="1" width="8.140625" style="60" customWidth="1"/>
    <col min="2" max="2" width="51.5703125" customWidth="1"/>
    <col min="3" max="3" width="47.85546875" customWidth="1"/>
    <col min="4" max="4" width="7" hidden="1" customWidth="1"/>
    <col min="5" max="5" width="6.42578125" hidden="1" customWidth="1"/>
    <col min="6" max="6" width="8.140625" hidden="1" customWidth="1"/>
    <col min="7" max="7" width="0.42578125" hidden="1" customWidth="1"/>
    <col min="8" max="8" width="10.42578125" style="3" hidden="1" customWidth="1"/>
    <col min="9" max="9" width="10.42578125" style="3" customWidth="1"/>
    <col min="10" max="10" width="7.85546875" bestFit="1" customWidth="1"/>
    <col min="11" max="11" width="6.140625" bestFit="1" customWidth="1"/>
    <col min="12" max="12" width="12.7109375" style="60" bestFit="1" customWidth="1"/>
    <col min="13" max="13" width="8.42578125" style="1" bestFit="1" customWidth="1"/>
  </cols>
  <sheetData>
    <row r="1" spans="1:13" s="75" customFormat="1" ht="10.35" customHeight="1" x14ac:dyDescent="0.2">
      <c r="A1" s="101" t="s">
        <v>1093</v>
      </c>
      <c r="B1" s="102" t="s">
        <v>1094</v>
      </c>
      <c r="C1" s="102" t="s">
        <v>2010</v>
      </c>
      <c r="D1" s="103" t="s">
        <v>1154</v>
      </c>
      <c r="E1" s="103" t="s">
        <v>1154</v>
      </c>
      <c r="F1" s="103" t="s">
        <v>2871</v>
      </c>
      <c r="G1" s="130"/>
      <c r="H1" s="139" t="s">
        <v>2940</v>
      </c>
      <c r="I1" s="130" t="s">
        <v>2941</v>
      </c>
      <c r="J1" s="103" t="s">
        <v>286</v>
      </c>
      <c r="K1" s="103" t="s">
        <v>287</v>
      </c>
      <c r="L1" s="104" t="s">
        <v>1872</v>
      </c>
      <c r="M1" s="103" t="s">
        <v>2644</v>
      </c>
    </row>
    <row r="2" spans="1:13" s="75" customFormat="1" ht="10.35" customHeight="1" x14ac:dyDescent="0.2">
      <c r="A2" s="105"/>
      <c r="B2" s="102"/>
      <c r="C2" s="106"/>
      <c r="D2" s="103" t="s">
        <v>1153</v>
      </c>
      <c r="E2" s="103" t="s">
        <v>1153</v>
      </c>
      <c r="F2" s="103" t="s">
        <v>1153</v>
      </c>
      <c r="G2" s="130"/>
      <c r="H2" s="139" t="s">
        <v>1153</v>
      </c>
      <c r="I2" s="130" t="s">
        <v>1153</v>
      </c>
      <c r="J2" s="103" t="s">
        <v>1873</v>
      </c>
      <c r="K2" s="103" t="s">
        <v>2157</v>
      </c>
      <c r="L2" s="107"/>
      <c r="M2" s="103" t="s">
        <v>2645</v>
      </c>
    </row>
    <row r="3" spans="1:13" s="75" customFormat="1" ht="10.35" customHeight="1" x14ac:dyDescent="0.2">
      <c r="A3" s="108"/>
      <c r="B3" s="109"/>
      <c r="C3" s="109"/>
      <c r="D3" s="110" t="s">
        <v>285</v>
      </c>
      <c r="E3" s="110" t="s">
        <v>285</v>
      </c>
      <c r="F3" s="110" t="s">
        <v>285</v>
      </c>
      <c r="G3" s="131"/>
      <c r="H3" s="139" t="s">
        <v>285</v>
      </c>
      <c r="I3" s="130" t="s">
        <v>285</v>
      </c>
      <c r="J3" s="110"/>
      <c r="K3" s="110"/>
      <c r="L3" s="111"/>
      <c r="M3" s="103">
        <v>2021</v>
      </c>
    </row>
    <row r="4" spans="1:13" s="75" customFormat="1" ht="10.35" customHeight="1" x14ac:dyDescent="0.2">
      <c r="A4" s="27" t="s">
        <v>2888</v>
      </c>
      <c r="B4" s="5" t="s">
        <v>2889</v>
      </c>
      <c r="C4" s="5" t="s">
        <v>2890</v>
      </c>
      <c r="D4" s="103"/>
      <c r="E4" s="103"/>
      <c r="F4" s="125">
        <v>490</v>
      </c>
      <c r="G4" s="132">
        <f>F4*1</f>
        <v>490</v>
      </c>
      <c r="H4" s="132">
        <f>G4*1.05</f>
        <v>514.5</v>
      </c>
      <c r="I4" s="132">
        <f>H4*1.02</f>
        <v>524.79</v>
      </c>
      <c r="J4" s="126">
        <v>3.76</v>
      </c>
      <c r="K4" s="125">
        <v>1</v>
      </c>
      <c r="L4" s="127" t="s">
        <v>2893</v>
      </c>
      <c r="M4" s="74" t="s">
        <v>2882</v>
      </c>
    </row>
    <row r="5" spans="1:13" s="75" customFormat="1" ht="10.35" customHeight="1" x14ac:dyDescent="0.2">
      <c r="A5" s="27" t="s">
        <v>2891</v>
      </c>
      <c r="B5" s="5" t="s">
        <v>2889</v>
      </c>
      <c r="C5" s="5" t="s">
        <v>2892</v>
      </c>
      <c r="D5" s="103"/>
      <c r="E5" s="103"/>
      <c r="F5" s="125">
        <v>509</v>
      </c>
      <c r="G5" s="132">
        <f>F5*1</f>
        <v>509</v>
      </c>
      <c r="H5" s="132">
        <f t="shared" ref="H5:H68" si="0">G5*1.05</f>
        <v>534.45000000000005</v>
      </c>
      <c r="I5" s="132">
        <f t="shared" ref="I5:I68" si="1">H5*1.02</f>
        <v>545.13900000000001</v>
      </c>
      <c r="J5" s="126">
        <v>3.73</v>
      </c>
      <c r="K5" s="125">
        <v>1</v>
      </c>
      <c r="L5" s="127" t="s">
        <v>2894</v>
      </c>
      <c r="M5" s="74" t="s">
        <v>2882</v>
      </c>
    </row>
    <row r="6" spans="1:13" ht="10.35" customHeight="1" x14ac:dyDescent="0.2">
      <c r="A6" s="32" t="s">
        <v>2044</v>
      </c>
      <c r="B6" s="5" t="s">
        <v>2045</v>
      </c>
      <c r="C6" s="5" t="s">
        <v>2458</v>
      </c>
      <c r="D6" s="18">
        <v>650</v>
      </c>
      <c r="E6" s="70">
        <f>D6*1.0712</f>
        <v>696.28</v>
      </c>
      <c r="F6" s="70">
        <f>E6*1.0609</f>
        <v>738.68345199999999</v>
      </c>
      <c r="G6" s="132">
        <f t="shared" ref="G6:G68" si="2">F6*1.025</f>
        <v>757.15053829999988</v>
      </c>
      <c r="H6" s="132">
        <f t="shared" si="0"/>
        <v>795.00806521499987</v>
      </c>
      <c r="I6" s="132">
        <f t="shared" si="1"/>
        <v>810.90822651929989</v>
      </c>
      <c r="J6" s="9">
        <v>15.76</v>
      </c>
      <c r="K6" s="5">
        <v>1</v>
      </c>
      <c r="L6" s="12" t="s">
        <v>2046</v>
      </c>
      <c r="M6" s="19" t="s">
        <v>2646</v>
      </c>
    </row>
    <row r="7" spans="1:13" ht="10.35" customHeight="1" x14ac:dyDescent="0.2">
      <c r="A7" s="32" t="s">
        <v>2047</v>
      </c>
      <c r="B7" s="5" t="s">
        <v>2048</v>
      </c>
      <c r="C7" s="5" t="s">
        <v>2459</v>
      </c>
      <c r="D7" s="18">
        <v>570</v>
      </c>
      <c r="E7" s="70">
        <f t="shared" ref="E7:E78" si="3">D7*1.0712</f>
        <v>610.58399999999995</v>
      </c>
      <c r="F7" s="70">
        <f t="shared" ref="F7:F8" si="4">E7*1.0609</f>
        <v>647.76856559999987</v>
      </c>
      <c r="G7" s="132">
        <f t="shared" si="2"/>
        <v>663.96277973999986</v>
      </c>
      <c r="H7" s="132">
        <f t="shared" si="0"/>
        <v>697.16091872699985</v>
      </c>
      <c r="I7" s="132">
        <f t="shared" si="1"/>
        <v>711.10413710153989</v>
      </c>
      <c r="J7" s="9">
        <v>14.3</v>
      </c>
      <c r="K7" s="5">
        <v>1</v>
      </c>
      <c r="L7" s="12" t="s">
        <v>2049</v>
      </c>
      <c r="M7" s="19" t="s">
        <v>2646</v>
      </c>
    </row>
    <row r="8" spans="1:13" ht="10.35" customHeight="1" x14ac:dyDescent="0.2">
      <c r="A8" s="32" t="s">
        <v>2050</v>
      </c>
      <c r="B8" s="5" t="s">
        <v>2051</v>
      </c>
      <c r="C8" s="5" t="s">
        <v>2460</v>
      </c>
      <c r="D8" s="18">
        <v>550</v>
      </c>
      <c r="E8" s="70">
        <f t="shared" si="3"/>
        <v>589.16</v>
      </c>
      <c r="F8" s="70">
        <f t="shared" si="4"/>
        <v>625.0398439999999</v>
      </c>
      <c r="G8" s="132">
        <f t="shared" si="2"/>
        <v>640.66584009999985</v>
      </c>
      <c r="H8" s="132">
        <f t="shared" si="0"/>
        <v>672.69913210499988</v>
      </c>
      <c r="I8" s="132">
        <f t="shared" si="1"/>
        <v>686.15311474709983</v>
      </c>
      <c r="J8" s="9">
        <v>14.3</v>
      </c>
      <c r="K8" s="5">
        <v>1</v>
      </c>
      <c r="L8" s="12" t="s">
        <v>2052</v>
      </c>
      <c r="M8" s="19" t="s">
        <v>2646</v>
      </c>
    </row>
    <row r="9" spans="1:13" ht="10.35" customHeight="1" x14ac:dyDescent="0.2">
      <c r="A9" s="31" t="s">
        <v>2053</v>
      </c>
      <c r="B9" s="1" t="s">
        <v>1439</v>
      </c>
      <c r="C9" s="1" t="s">
        <v>122</v>
      </c>
      <c r="D9" s="2">
        <v>66</v>
      </c>
      <c r="E9" s="97">
        <f t="shared" si="3"/>
        <v>70.69919999999999</v>
      </c>
      <c r="F9" s="97">
        <f>E9*1.0609</f>
        <v>75.004781279999989</v>
      </c>
      <c r="G9" s="133">
        <f t="shared" si="2"/>
        <v>76.879900811999988</v>
      </c>
      <c r="H9" s="133">
        <f t="shared" si="0"/>
        <v>80.723895852599995</v>
      </c>
      <c r="I9" s="133">
        <f t="shared" si="1"/>
        <v>82.338373769651994</v>
      </c>
      <c r="J9" s="6">
        <v>0.186</v>
      </c>
      <c r="K9" s="1">
        <v>1</v>
      </c>
      <c r="L9" s="16" t="s">
        <v>2054</v>
      </c>
      <c r="M9" s="19" t="s">
        <v>2646</v>
      </c>
    </row>
    <row r="10" spans="1:13" ht="10.35" customHeight="1" x14ac:dyDescent="0.2">
      <c r="A10" s="31" t="s">
        <v>2066</v>
      </c>
      <c r="B10" s="1" t="s">
        <v>2068</v>
      </c>
      <c r="C10" s="1" t="s">
        <v>1398</v>
      </c>
      <c r="D10" s="2">
        <v>200</v>
      </c>
      <c r="E10" s="97">
        <f t="shared" si="3"/>
        <v>214.23999999999998</v>
      </c>
      <c r="F10" s="97">
        <f t="shared" ref="F10:F20" si="5">E10*1.0609</f>
        <v>227.28721599999997</v>
      </c>
      <c r="G10" s="133">
        <f t="shared" si="2"/>
        <v>232.96939639999997</v>
      </c>
      <c r="H10" s="133">
        <f t="shared" si="0"/>
        <v>244.61786621999997</v>
      </c>
      <c r="I10" s="133">
        <f t="shared" si="1"/>
        <v>249.51022354439996</v>
      </c>
      <c r="J10" s="21">
        <v>1.74</v>
      </c>
      <c r="K10" s="1">
        <v>1</v>
      </c>
      <c r="L10" s="25" t="s">
        <v>2070</v>
      </c>
      <c r="M10" s="19" t="s">
        <v>2646</v>
      </c>
    </row>
    <row r="11" spans="1:13" ht="10.35" customHeight="1" x14ac:dyDescent="0.2">
      <c r="A11" s="31" t="s">
        <v>2067</v>
      </c>
      <c r="B11" s="1" t="s">
        <v>2068</v>
      </c>
      <c r="C11" s="1" t="s">
        <v>1399</v>
      </c>
      <c r="D11" s="2">
        <v>247</v>
      </c>
      <c r="E11" s="97">
        <f t="shared" si="3"/>
        <v>264.58639999999997</v>
      </c>
      <c r="F11" s="97">
        <f t="shared" si="5"/>
        <v>280.69971175999996</v>
      </c>
      <c r="G11" s="133">
        <f t="shared" si="2"/>
        <v>287.71720455399992</v>
      </c>
      <c r="H11" s="133">
        <f t="shared" si="0"/>
        <v>302.10306478169991</v>
      </c>
      <c r="I11" s="133">
        <f t="shared" si="1"/>
        <v>308.14512607733394</v>
      </c>
      <c r="J11" s="21">
        <v>1.74</v>
      </c>
      <c r="K11" s="1">
        <v>1</v>
      </c>
      <c r="L11" s="25" t="s">
        <v>2071</v>
      </c>
      <c r="M11" s="19" t="s">
        <v>2646</v>
      </c>
    </row>
    <row r="12" spans="1:13" ht="10.35" customHeight="1" x14ac:dyDescent="0.2">
      <c r="A12" s="34" t="s">
        <v>2069</v>
      </c>
      <c r="B12" s="1" t="s">
        <v>1393</v>
      </c>
      <c r="C12" s="1" t="s">
        <v>1392</v>
      </c>
      <c r="D12" s="2">
        <v>1070</v>
      </c>
      <c r="E12" s="97">
        <f t="shared" si="3"/>
        <v>1146.184</v>
      </c>
      <c r="F12" s="97">
        <f t="shared" si="5"/>
        <v>1215.9866055999998</v>
      </c>
      <c r="G12" s="133">
        <f t="shared" si="2"/>
        <v>1246.3862707399996</v>
      </c>
      <c r="H12" s="133">
        <f t="shared" si="0"/>
        <v>1308.7055842769996</v>
      </c>
      <c r="I12" s="133">
        <f t="shared" si="1"/>
        <v>1334.8796959625397</v>
      </c>
      <c r="J12" s="21">
        <v>15.42</v>
      </c>
      <c r="K12" s="1">
        <v>1</v>
      </c>
      <c r="L12" s="25" t="s">
        <v>2072</v>
      </c>
      <c r="M12" s="19" t="s">
        <v>2646</v>
      </c>
    </row>
    <row r="13" spans="1:13" ht="10.35" customHeight="1" x14ac:dyDescent="0.2">
      <c r="A13" s="34" t="s">
        <v>2086</v>
      </c>
      <c r="B13" s="28" t="s">
        <v>2087</v>
      </c>
      <c r="C13" s="28" t="s">
        <v>2091</v>
      </c>
      <c r="D13" s="2">
        <v>1122</v>
      </c>
      <c r="E13" s="97">
        <f t="shared" si="3"/>
        <v>1201.8863999999999</v>
      </c>
      <c r="F13" s="97">
        <f t="shared" si="5"/>
        <v>1275.0812817599999</v>
      </c>
      <c r="G13" s="133">
        <f t="shared" si="2"/>
        <v>1306.9583138039998</v>
      </c>
      <c r="H13" s="133">
        <f t="shared" si="0"/>
        <v>1372.3062294941999</v>
      </c>
      <c r="I13" s="133">
        <f t="shared" si="1"/>
        <v>1399.7523540840839</v>
      </c>
      <c r="J13" s="30">
        <v>16.16</v>
      </c>
      <c r="K13" s="1">
        <v>1</v>
      </c>
      <c r="L13" s="37" t="s">
        <v>2092</v>
      </c>
      <c r="M13" s="19" t="s">
        <v>2646</v>
      </c>
    </row>
    <row r="14" spans="1:13" ht="10.35" customHeight="1" x14ac:dyDescent="0.2">
      <c r="A14" s="34" t="s">
        <v>2088</v>
      </c>
      <c r="B14" s="28" t="s">
        <v>2089</v>
      </c>
      <c r="C14" s="28" t="s">
        <v>2090</v>
      </c>
      <c r="D14" s="2">
        <v>1330</v>
      </c>
      <c r="E14" s="97">
        <f t="shared" si="3"/>
        <v>1424.6959999999999</v>
      </c>
      <c r="F14" s="97">
        <f t="shared" si="5"/>
        <v>1511.4599863999999</v>
      </c>
      <c r="G14" s="133">
        <f t="shared" si="2"/>
        <v>1549.2464860599998</v>
      </c>
      <c r="H14" s="133">
        <f t="shared" si="0"/>
        <v>1626.7088103629999</v>
      </c>
      <c r="I14" s="133">
        <f t="shared" si="1"/>
        <v>1659.24298657026</v>
      </c>
      <c r="J14" s="30">
        <v>15.75</v>
      </c>
      <c r="K14" s="1">
        <v>1</v>
      </c>
      <c r="L14" s="37" t="s">
        <v>2093</v>
      </c>
      <c r="M14" s="19" t="s">
        <v>2646</v>
      </c>
    </row>
    <row r="15" spans="1:13" ht="10.35" customHeight="1" x14ac:dyDescent="0.2">
      <c r="A15" s="25" t="s">
        <v>1201</v>
      </c>
      <c r="B15" s="22" t="s">
        <v>2087</v>
      </c>
      <c r="C15" s="22" t="s">
        <v>2529</v>
      </c>
      <c r="D15" s="2">
        <v>1170</v>
      </c>
      <c r="E15" s="97">
        <f t="shared" si="3"/>
        <v>1253.3039999999999</v>
      </c>
      <c r="F15" s="97">
        <f t="shared" si="5"/>
        <v>1329.6302135999997</v>
      </c>
      <c r="G15" s="133">
        <f t="shared" si="2"/>
        <v>1362.8709689399996</v>
      </c>
      <c r="H15" s="133">
        <f t="shared" si="0"/>
        <v>1431.0145173869996</v>
      </c>
      <c r="I15" s="133">
        <f t="shared" si="1"/>
        <v>1459.6348077347395</v>
      </c>
      <c r="J15" s="56">
        <v>17.100000000000001</v>
      </c>
      <c r="K15" s="1">
        <v>1</v>
      </c>
      <c r="L15" s="4" t="s">
        <v>1207</v>
      </c>
      <c r="M15" s="19" t="s">
        <v>2646</v>
      </c>
    </row>
    <row r="16" spans="1:13" ht="10.35" customHeight="1" x14ac:dyDescent="0.2">
      <c r="A16" s="25" t="s">
        <v>1202</v>
      </c>
      <c r="B16" s="22" t="s">
        <v>2089</v>
      </c>
      <c r="C16" s="22" t="s">
        <v>2090</v>
      </c>
      <c r="D16" s="2">
        <v>1375</v>
      </c>
      <c r="E16" s="97">
        <f t="shared" si="3"/>
        <v>1472.8999999999999</v>
      </c>
      <c r="F16" s="97">
        <f t="shared" si="5"/>
        <v>1562.5996099999998</v>
      </c>
      <c r="G16" s="133">
        <f t="shared" si="2"/>
        <v>1601.6646002499997</v>
      </c>
      <c r="H16" s="133">
        <f t="shared" si="0"/>
        <v>1681.7478302624997</v>
      </c>
      <c r="I16" s="133">
        <f t="shared" si="1"/>
        <v>1715.3827868677497</v>
      </c>
      <c r="J16" s="56">
        <v>17</v>
      </c>
      <c r="K16" s="1">
        <v>1</v>
      </c>
      <c r="L16" s="4" t="s">
        <v>1208</v>
      </c>
      <c r="M16" s="19" t="s">
        <v>2646</v>
      </c>
    </row>
    <row r="17" spans="1:13" ht="10.35" customHeight="1" x14ac:dyDescent="0.2">
      <c r="A17" s="25" t="s">
        <v>1203</v>
      </c>
      <c r="B17" s="1" t="s">
        <v>2045</v>
      </c>
      <c r="C17" s="1" t="s">
        <v>121</v>
      </c>
      <c r="D17" s="2">
        <v>965</v>
      </c>
      <c r="E17" s="97">
        <f t="shared" si="3"/>
        <v>1033.7079999999999</v>
      </c>
      <c r="F17" s="97">
        <f t="shared" si="5"/>
        <v>1096.6608171999999</v>
      </c>
      <c r="G17" s="133">
        <f t="shared" si="2"/>
        <v>1124.0773376299999</v>
      </c>
      <c r="H17" s="133">
        <f t="shared" si="0"/>
        <v>1180.2812045114999</v>
      </c>
      <c r="I17" s="133">
        <f t="shared" si="1"/>
        <v>1203.88682860173</v>
      </c>
      <c r="J17" s="56">
        <v>15.5</v>
      </c>
      <c r="K17" s="1">
        <v>1</v>
      </c>
      <c r="L17" s="4" t="s">
        <v>1209</v>
      </c>
      <c r="M17" s="19" t="s">
        <v>2646</v>
      </c>
    </row>
    <row r="18" spans="1:13" ht="10.35" customHeight="1" x14ac:dyDescent="0.2">
      <c r="A18" s="25" t="s">
        <v>1204</v>
      </c>
      <c r="B18" s="1" t="s">
        <v>2045</v>
      </c>
      <c r="C18" s="1" t="s">
        <v>121</v>
      </c>
      <c r="D18" s="2">
        <v>1120</v>
      </c>
      <c r="E18" s="97">
        <f t="shared" si="3"/>
        <v>1199.7439999999999</v>
      </c>
      <c r="F18" s="97">
        <f t="shared" si="5"/>
        <v>1272.8084095999998</v>
      </c>
      <c r="G18" s="133">
        <f t="shared" si="2"/>
        <v>1304.6286198399996</v>
      </c>
      <c r="H18" s="133">
        <f t="shared" si="0"/>
        <v>1369.8600508319996</v>
      </c>
      <c r="I18" s="133">
        <f t="shared" si="1"/>
        <v>1397.2572518486397</v>
      </c>
      <c r="J18" s="56">
        <v>16.600000000000001</v>
      </c>
      <c r="K18" s="1">
        <v>1</v>
      </c>
      <c r="L18" s="4" t="s">
        <v>1210</v>
      </c>
      <c r="M18" s="19" t="s">
        <v>2646</v>
      </c>
    </row>
    <row r="19" spans="1:13" ht="10.35" customHeight="1" x14ac:dyDescent="0.2">
      <c r="A19" s="25" t="s">
        <v>1205</v>
      </c>
      <c r="B19" s="1" t="s">
        <v>2048</v>
      </c>
      <c r="C19" s="1" t="s">
        <v>2427</v>
      </c>
      <c r="D19" s="2">
        <v>890</v>
      </c>
      <c r="E19" s="97">
        <f t="shared" si="3"/>
        <v>953.36799999999994</v>
      </c>
      <c r="F19" s="97">
        <f t="shared" si="5"/>
        <v>1011.4281111999999</v>
      </c>
      <c r="G19" s="133">
        <f t="shared" si="2"/>
        <v>1036.7138139799997</v>
      </c>
      <c r="H19" s="133">
        <f t="shared" si="0"/>
        <v>1088.5495046789997</v>
      </c>
      <c r="I19" s="133">
        <f t="shared" si="1"/>
        <v>1110.3204947725797</v>
      </c>
      <c r="J19" s="56">
        <v>15.3</v>
      </c>
      <c r="K19" s="1">
        <v>1</v>
      </c>
      <c r="L19" s="4" t="s">
        <v>1211</v>
      </c>
      <c r="M19" s="19" t="s">
        <v>2646</v>
      </c>
    </row>
    <row r="20" spans="1:13" ht="10.35" customHeight="1" x14ac:dyDescent="0.2">
      <c r="A20" s="25" t="s">
        <v>1206</v>
      </c>
      <c r="B20" s="1" t="s">
        <v>2051</v>
      </c>
      <c r="C20" s="1" t="s">
        <v>2415</v>
      </c>
      <c r="D20" s="2">
        <v>850</v>
      </c>
      <c r="E20" s="97">
        <f t="shared" si="3"/>
        <v>910.52</v>
      </c>
      <c r="F20" s="97">
        <f t="shared" si="5"/>
        <v>965.97066799999993</v>
      </c>
      <c r="G20" s="133">
        <f t="shared" si="2"/>
        <v>990.11993469999982</v>
      </c>
      <c r="H20" s="133">
        <f t="shared" si="0"/>
        <v>1039.6259314349998</v>
      </c>
      <c r="I20" s="133">
        <f t="shared" si="1"/>
        <v>1060.4184500636998</v>
      </c>
      <c r="J20" s="56">
        <v>15</v>
      </c>
      <c r="K20" s="1">
        <v>1</v>
      </c>
      <c r="L20" s="4" t="s">
        <v>1212</v>
      </c>
      <c r="M20" s="19" t="s">
        <v>2646</v>
      </c>
    </row>
    <row r="21" spans="1:13" ht="10.35" customHeight="1" x14ac:dyDescent="0.2">
      <c r="A21" s="78" t="s">
        <v>2838</v>
      </c>
      <c r="B21" s="72" t="s">
        <v>2839</v>
      </c>
      <c r="C21" s="72" t="s">
        <v>2875</v>
      </c>
      <c r="D21" s="2"/>
      <c r="E21" s="97"/>
      <c r="F21" s="70">
        <v>395</v>
      </c>
      <c r="G21" s="132">
        <f t="shared" si="2"/>
        <v>404.87499999999994</v>
      </c>
      <c r="H21" s="132">
        <f t="shared" si="0"/>
        <v>425.11874999999998</v>
      </c>
      <c r="I21" s="132">
        <f t="shared" si="1"/>
        <v>433.62112500000001</v>
      </c>
      <c r="J21" s="80">
        <v>8.1999999999999993</v>
      </c>
      <c r="K21" s="72">
        <v>1</v>
      </c>
      <c r="L21" s="83" t="s">
        <v>2840</v>
      </c>
      <c r="M21" s="74" t="s">
        <v>2658</v>
      </c>
    </row>
    <row r="22" spans="1:13" ht="10.35" customHeight="1" x14ac:dyDescent="0.2">
      <c r="A22" s="78" t="s">
        <v>2841</v>
      </c>
      <c r="B22" s="72" t="s">
        <v>2842</v>
      </c>
      <c r="C22" s="72" t="s">
        <v>2874</v>
      </c>
      <c r="D22" s="2"/>
      <c r="E22" s="97"/>
      <c r="F22" s="70">
        <v>355</v>
      </c>
      <c r="G22" s="132">
        <f t="shared" si="2"/>
        <v>363.87499999999994</v>
      </c>
      <c r="H22" s="132">
        <f t="shared" si="0"/>
        <v>382.06874999999997</v>
      </c>
      <c r="I22" s="132">
        <f t="shared" si="1"/>
        <v>389.71012499999995</v>
      </c>
      <c r="J22" s="80">
        <v>7.7</v>
      </c>
      <c r="K22" s="72">
        <v>1</v>
      </c>
      <c r="L22" s="83" t="s">
        <v>2843</v>
      </c>
      <c r="M22" s="74" t="s">
        <v>2658</v>
      </c>
    </row>
    <row r="23" spans="1:13" ht="10.35" customHeight="1" x14ac:dyDescent="0.2">
      <c r="A23" s="78" t="s">
        <v>2844</v>
      </c>
      <c r="B23" s="72" t="s">
        <v>2845</v>
      </c>
      <c r="C23" s="72" t="s">
        <v>2872</v>
      </c>
      <c r="D23" s="2"/>
      <c r="E23" s="97"/>
      <c r="F23" s="70">
        <v>490</v>
      </c>
      <c r="G23" s="132">
        <f t="shared" si="2"/>
        <v>502.24999999999994</v>
      </c>
      <c r="H23" s="132">
        <f t="shared" si="0"/>
        <v>527.36249999999995</v>
      </c>
      <c r="I23" s="132">
        <f t="shared" si="1"/>
        <v>537.90974999999992</v>
      </c>
      <c r="J23" s="80">
        <v>8.9</v>
      </c>
      <c r="K23" s="72">
        <v>1</v>
      </c>
      <c r="L23" s="83" t="s">
        <v>2846</v>
      </c>
      <c r="M23" s="74" t="s">
        <v>1941</v>
      </c>
    </row>
    <row r="24" spans="1:13" ht="10.35" customHeight="1" x14ac:dyDescent="0.2">
      <c r="A24" s="78" t="s">
        <v>2847</v>
      </c>
      <c r="B24" s="72" t="s">
        <v>2848</v>
      </c>
      <c r="C24" s="72" t="s">
        <v>2873</v>
      </c>
      <c r="D24" s="2"/>
      <c r="E24" s="97"/>
      <c r="F24" s="70">
        <v>530</v>
      </c>
      <c r="G24" s="132">
        <f t="shared" si="2"/>
        <v>543.25</v>
      </c>
      <c r="H24" s="132">
        <f t="shared" si="0"/>
        <v>570.41250000000002</v>
      </c>
      <c r="I24" s="132">
        <f t="shared" si="1"/>
        <v>581.82075000000009</v>
      </c>
      <c r="J24" s="80">
        <v>9.1999999999999993</v>
      </c>
      <c r="K24" s="72">
        <v>1</v>
      </c>
      <c r="L24" s="83" t="s">
        <v>2849</v>
      </c>
      <c r="M24" s="74" t="s">
        <v>2646</v>
      </c>
    </row>
    <row r="25" spans="1:13" ht="10.35" customHeight="1" x14ac:dyDescent="0.2">
      <c r="A25" s="78" t="s">
        <v>2850</v>
      </c>
      <c r="B25" s="72" t="s">
        <v>2851</v>
      </c>
      <c r="C25" s="72" t="s">
        <v>2878</v>
      </c>
      <c r="D25" s="2"/>
      <c r="E25" s="97"/>
      <c r="F25" s="70">
        <v>645</v>
      </c>
      <c r="G25" s="132">
        <f t="shared" si="2"/>
        <v>661.12499999999989</v>
      </c>
      <c r="H25" s="132">
        <f t="shared" si="0"/>
        <v>694.18124999999986</v>
      </c>
      <c r="I25" s="132">
        <f t="shared" si="1"/>
        <v>708.06487499999992</v>
      </c>
      <c r="J25" s="80">
        <v>10.199999999999999</v>
      </c>
      <c r="K25" s="72">
        <v>1</v>
      </c>
      <c r="L25" s="83" t="s">
        <v>2852</v>
      </c>
      <c r="M25" s="74" t="s">
        <v>2646</v>
      </c>
    </row>
    <row r="26" spans="1:13" ht="10.35" customHeight="1" x14ac:dyDescent="0.2">
      <c r="A26" s="78" t="s">
        <v>2860</v>
      </c>
      <c r="B26" s="72" t="s">
        <v>2869</v>
      </c>
      <c r="C26" s="72" t="s">
        <v>2879</v>
      </c>
      <c r="D26" s="2"/>
      <c r="E26" s="97"/>
      <c r="F26" s="70">
        <v>62</v>
      </c>
      <c r="G26" s="132">
        <f t="shared" si="2"/>
        <v>63.55</v>
      </c>
      <c r="H26" s="132">
        <f t="shared" si="0"/>
        <v>66.727500000000006</v>
      </c>
      <c r="I26" s="132">
        <f t="shared" si="1"/>
        <v>68.062050000000013</v>
      </c>
      <c r="J26" s="80">
        <v>0.08</v>
      </c>
      <c r="K26" s="72">
        <v>1</v>
      </c>
      <c r="L26" s="83" t="s">
        <v>2870</v>
      </c>
      <c r="M26" s="74" t="s">
        <v>2882</v>
      </c>
    </row>
    <row r="27" spans="1:13" ht="10.35" customHeight="1" x14ac:dyDescent="0.2">
      <c r="A27" s="78" t="s">
        <v>2853</v>
      </c>
      <c r="B27" s="72" t="s">
        <v>2858</v>
      </c>
      <c r="C27" s="72" t="s">
        <v>2854</v>
      </c>
      <c r="D27" s="2"/>
      <c r="E27" s="97"/>
      <c r="F27" s="70">
        <v>23.98</v>
      </c>
      <c r="G27" s="132">
        <f t="shared" si="2"/>
        <v>24.579499999999999</v>
      </c>
      <c r="H27" s="132">
        <f t="shared" si="0"/>
        <v>25.808475000000001</v>
      </c>
      <c r="I27" s="132">
        <f t="shared" si="1"/>
        <v>26.324644500000002</v>
      </c>
      <c r="J27" s="80">
        <v>0.11</v>
      </c>
      <c r="K27" s="72">
        <v>1</v>
      </c>
      <c r="L27" s="83" t="s">
        <v>2856</v>
      </c>
      <c r="M27" s="74" t="s">
        <v>2883</v>
      </c>
    </row>
    <row r="28" spans="1:13" ht="10.35" customHeight="1" x14ac:dyDescent="0.2">
      <c r="A28" s="78" t="s">
        <v>2855</v>
      </c>
      <c r="B28" s="72" t="s">
        <v>2859</v>
      </c>
      <c r="C28" s="72" t="s">
        <v>2880</v>
      </c>
      <c r="D28" s="2"/>
      <c r="E28" s="97"/>
      <c r="F28" s="70">
        <v>28.41</v>
      </c>
      <c r="G28" s="132">
        <f t="shared" si="2"/>
        <v>29.120249999999999</v>
      </c>
      <c r="H28" s="132">
        <f t="shared" si="0"/>
        <v>30.576262499999999</v>
      </c>
      <c r="I28" s="132">
        <f t="shared" si="1"/>
        <v>31.187787749999998</v>
      </c>
      <c r="J28" s="80">
        <v>0.11700000000000001</v>
      </c>
      <c r="K28" s="72">
        <v>1</v>
      </c>
      <c r="L28" s="83" t="s">
        <v>2857</v>
      </c>
      <c r="M28" s="74" t="s">
        <v>1942</v>
      </c>
    </row>
    <row r="29" spans="1:13" ht="10.35" customHeight="1" x14ac:dyDescent="0.2">
      <c r="A29" s="32" t="s">
        <v>1319</v>
      </c>
      <c r="B29" s="5" t="s">
        <v>1440</v>
      </c>
      <c r="C29" s="5" t="s">
        <v>1441</v>
      </c>
      <c r="D29" s="18">
        <v>224</v>
      </c>
      <c r="E29" s="70">
        <f t="shared" si="3"/>
        <v>239.94879999999998</v>
      </c>
      <c r="F29" s="70">
        <f>E29*1.0609</f>
        <v>254.56168191999996</v>
      </c>
      <c r="G29" s="132">
        <f t="shared" si="2"/>
        <v>260.92572396799994</v>
      </c>
      <c r="H29" s="132">
        <f t="shared" si="0"/>
        <v>273.97201016639997</v>
      </c>
      <c r="I29" s="132">
        <f t="shared" si="1"/>
        <v>279.45145036972798</v>
      </c>
      <c r="J29" s="9">
        <v>1.2370000000000001</v>
      </c>
      <c r="K29" s="5">
        <v>1</v>
      </c>
      <c r="L29" s="12" t="s">
        <v>1532</v>
      </c>
      <c r="M29" s="15" t="s">
        <v>619</v>
      </c>
    </row>
    <row r="30" spans="1:13" ht="10.35" customHeight="1" x14ac:dyDescent="0.2">
      <c r="A30" s="32" t="s">
        <v>1320</v>
      </c>
      <c r="B30" s="5" t="s">
        <v>1440</v>
      </c>
      <c r="C30" s="5" t="s">
        <v>1442</v>
      </c>
      <c r="D30" s="18">
        <v>224</v>
      </c>
      <c r="E30" s="70">
        <f t="shared" si="3"/>
        <v>239.94879999999998</v>
      </c>
      <c r="F30" s="70">
        <f>E30*1.0609</f>
        <v>254.56168191999996</v>
      </c>
      <c r="G30" s="132">
        <f t="shared" si="2"/>
        <v>260.92572396799994</v>
      </c>
      <c r="H30" s="132">
        <f t="shared" si="0"/>
        <v>273.97201016639997</v>
      </c>
      <c r="I30" s="132">
        <f t="shared" si="1"/>
        <v>279.45145036972798</v>
      </c>
      <c r="J30" s="9">
        <v>1.2689999999999999</v>
      </c>
      <c r="K30" s="5">
        <v>1</v>
      </c>
      <c r="L30" s="12" t="s">
        <v>1533</v>
      </c>
      <c r="M30" s="15" t="s">
        <v>619</v>
      </c>
    </row>
    <row r="31" spans="1:13" ht="10.35" customHeight="1" x14ac:dyDescent="0.2">
      <c r="A31" s="31" t="s">
        <v>2073</v>
      </c>
      <c r="B31" s="1" t="s">
        <v>1394</v>
      </c>
      <c r="C31" s="1" t="s">
        <v>1395</v>
      </c>
      <c r="D31" s="2">
        <v>185</v>
      </c>
      <c r="E31" s="97">
        <f t="shared" si="3"/>
        <v>198.172</v>
      </c>
      <c r="F31" s="97">
        <f>E31*1.0609</f>
        <v>210.24067479999999</v>
      </c>
      <c r="G31" s="133">
        <f t="shared" si="2"/>
        <v>215.49669166999996</v>
      </c>
      <c r="H31" s="133">
        <f t="shared" si="0"/>
        <v>226.27152625349996</v>
      </c>
      <c r="I31" s="133">
        <f t="shared" si="1"/>
        <v>230.79695677856995</v>
      </c>
      <c r="J31" s="21">
        <v>1.6679999999999999</v>
      </c>
      <c r="K31" s="1">
        <v>1</v>
      </c>
      <c r="L31" s="25" t="s">
        <v>2074</v>
      </c>
      <c r="M31" s="19" t="s">
        <v>2646</v>
      </c>
    </row>
    <row r="32" spans="1:13" ht="10.35" customHeight="1" x14ac:dyDescent="0.2">
      <c r="A32" s="32" t="s">
        <v>2055</v>
      </c>
      <c r="B32" s="5" t="s">
        <v>1443</v>
      </c>
      <c r="C32" s="5" t="s">
        <v>2056</v>
      </c>
      <c r="D32" s="18">
        <v>39</v>
      </c>
      <c r="E32" s="70">
        <f t="shared" si="3"/>
        <v>41.776799999999994</v>
      </c>
      <c r="F32" s="70">
        <f>E32*1.0609</f>
        <v>44.32100711999999</v>
      </c>
      <c r="G32" s="132">
        <f t="shared" si="2"/>
        <v>45.429032297999989</v>
      </c>
      <c r="H32" s="132">
        <f t="shared" si="0"/>
        <v>47.70048391289999</v>
      </c>
      <c r="I32" s="132">
        <f t="shared" si="1"/>
        <v>48.654493591157994</v>
      </c>
      <c r="J32" s="9">
        <v>0.875</v>
      </c>
      <c r="K32" s="5">
        <v>1</v>
      </c>
      <c r="L32" s="12" t="s">
        <v>2057</v>
      </c>
      <c r="M32" s="15" t="s">
        <v>2666</v>
      </c>
    </row>
    <row r="33" spans="1:13" ht="10.35" customHeight="1" x14ac:dyDescent="0.2">
      <c r="A33" s="32" t="s">
        <v>2058</v>
      </c>
      <c r="B33" s="5" t="s">
        <v>1444</v>
      </c>
      <c r="C33" s="5" t="s">
        <v>1445</v>
      </c>
      <c r="D33" s="18">
        <v>75</v>
      </c>
      <c r="E33" s="70">
        <f t="shared" si="3"/>
        <v>80.339999999999989</v>
      </c>
      <c r="F33" s="70">
        <f t="shared" ref="F33:F37" si="6">E33*1.0609</f>
        <v>85.232705999999979</v>
      </c>
      <c r="G33" s="132">
        <f t="shared" si="2"/>
        <v>87.363523649999976</v>
      </c>
      <c r="H33" s="132">
        <f t="shared" si="0"/>
        <v>91.731699832499984</v>
      </c>
      <c r="I33" s="132">
        <f t="shared" si="1"/>
        <v>93.566333829149983</v>
      </c>
      <c r="J33" s="9">
        <v>1.633</v>
      </c>
      <c r="K33" s="5">
        <v>1</v>
      </c>
      <c r="L33" s="12" t="s">
        <v>2059</v>
      </c>
      <c r="M33" s="15" t="s">
        <v>2648</v>
      </c>
    </row>
    <row r="34" spans="1:13" ht="10.35" customHeight="1" x14ac:dyDescent="0.2">
      <c r="A34" s="32" t="s">
        <v>2060</v>
      </c>
      <c r="B34" s="5" t="s">
        <v>1446</v>
      </c>
      <c r="C34" s="5" t="s">
        <v>1447</v>
      </c>
      <c r="D34" s="18">
        <v>318</v>
      </c>
      <c r="E34" s="70">
        <f t="shared" si="3"/>
        <v>340.64159999999998</v>
      </c>
      <c r="F34" s="70">
        <f t="shared" si="6"/>
        <v>361.38667343999998</v>
      </c>
      <c r="G34" s="132">
        <f t="shared" si="2"/>
        <v>370.42134027599997</v>
      </c>
      <c r="H34" s="132">
        <f t="shared" si="0"/>
        <v>388.94240728979997</v>
      </c>
      <c r="I34" s="132">
        <f t="shared" si="1"/>
        <v>396.72125543559599</v>
      </c>
      <c r="J34" s="9">
        <v>0.63</v>
      </c>
      <c r="K34" s="5">
        <v>1</v>
      </c>
      <c r="L34" s="12" t="s">
        <v>2061</v>
      </c>
      <c r="M34" s="15" t="s">
        <v>2667</v>
      </c>
    </row>
    <row r="35" spans="1:13" ht="10.35" customHeight="1" x14ac:dyDescent="0.2">
      <c r="A35" s="32" t="s">
        <v>2062</v>
      </c>
      <c r="B35" s="5" t="s">
        <v>1446</v>
      </c>
      <c r="C35" s="5" t="s">
        <v>1448</v>
      </c>
      <c r="D35" s="18">
        <v>390</v>
      </c>
      <c r="E35" s="70">
        <f t="shared" si="3"/>
        <v>417.76799999999997</v>
      </c>
      <c r="F35" s="70">
        <f t="shared" si="6"/>
        <v>443.21007119999996</v>
      </c>
      <c r="G35" s="132">
        <f t="shared" si="2"/>
        <v>454.29032297999993</v>
      </c>
      <c r="H35" s="132">
        <f t="shared" si="0"/>
        <v>477.00483912899995</v>
      </c>
      <c r="I35" s="132">
        <f t="shared" si="1"/>
        <v>486.54493591157996</v>
      </c>
      <c r="J35" s="9">
        <v>0.63</v>
      </c>
      <c r="K35" s="5">
        <v>1</v>
      </c>
      <c r="L35" s="12" t="s">
        <v>2063</v>
      </c>
      <c r="M35" s="15" t="s">
        <v>2667</v>
      </c>
    </row>
    <row r="36" spans="1:13" ht="10.35" customHeight="1" x14ac:dyDescent="0.2">
      <c r="A36" s="35" t="s">
        <v>1321</v>
      </c>
      <c r="B36" s="5" t="s">
        <v>1449</v>
      </c>
      <c r="C36" s="5" t="s">
        <v>1450</v>
      </c>
      <c r="D36" s="18">
        <v>270</v>
      </c>
      <c r="E36" s="70">
        <f t="shared" si="3"/>
        <v>289.22399999999999</v>
      </c>
      <c r="F36" s="70">
        <f t="shared" si="6"/>
        <v>306.83774159999996</v>
      </c>
      <c r="G36" s="132">
        <f t="shared" si="2"/>
        <v>314.50868513999995</v>
      </c>
      <c r="H36" s="132">
        <f t="shared" si="0"/>
        <v>330.23411939699997</v>
      </c>
      <c r="I36" s="132">
        <f t="shared" si="1"/>
        <v>336.83880178493996</v>
      </c>
      <c r="J36" s="9">
        <v>2.38</v>
      </c>
      <c r="K36" s="5">
        <v>1</v>
      </c>
      <c r="L36" s="12" t="s">
        <v>1534</v>
      </c>
      <c r="M36" s="15" t="s">
        <v>2650</v>
      </c>
    </row>
    <row r="37" spans="1:13" ht="10.35" customHeight="1" x14ac:dyDescent="0.2">
      <c r="A37" s="35" t="s">
        <v>1322</v>
      </c>
      <c r="B37" s="5" t="s">
        <v>1449</v>
      </c>
      <c r="C37" s="5" t="s">
        <v>1451</v>
      </c>
      <c r="D37" s="18">
        <v>289</v>
      </c>
      <c r="E37" s="70">
        <f t="shared" si="3"/>
        <v>309.57679999999999</v>
      </c>
      <c r="F37" s="70">
        <f t="shared" si="6"/>
        <v>328.43002711999998</v>
      </c>
      <c r="G37" s="132">
        <f t="shared" si="2"/>
        <v>336.64077779799993</v>
      </c>
      <c r="H37" s="132">
        <f t="shared" si="0"/>
        <v>353.47281668789992</v>
      </c>
      <c r="I37" s="132">
        <f t="shared" si="1"/>
        <v>360.54227302165793</v>
      </c>
      <c r="J37" s="9">
        <v>2.3610000000000002</v>
      </c>
      <c r="K37" s="5">
        <v>1</v>
      </c>
      <c r="L37" s="12" t="s">
        <v>1535</v>
      </c>
      <c r="M37" s="15" t="s">
        <v>2650</v>
      </c>
    </row>
    <row r="38" spans="1:13" ht="10.35" customHeight="1" x14ac:dyDescent="0.2">
      <c r="A38" s="31" t="s">
        <v>1323</v>
      </c>
      <c r="B38" s="1" t="s">
        <v>1449</v>
      </c>
      <c r="C38" s="1" t="s">
        <v>1452</v>
      </c>
      <c r="D38" s="2">
        <v>501</v>
      </c>
      <c r="E38" s="97">
        <f t="shared" si="3"/>
        <v>536.6712</v>
      </c>
      <c r="F38" s="97">
        <f>E38*1.0609</f>
        <v>569.35447607999993</v>
      </c>
      <c r="G38" s="133">
        <f t="shared" si="2"/>
        <v>583.58833798199987</v>
      </c>
      <c r="H38" s="133">
        <f t="shared" si="0"/>
        <v>612.7677548810999</v>
      </c>
      <c r="I38" s="133">
        <f t="shared" si="1"/>
        <v>625.02310997872189</v>
      </c>
      <c r="J38" s="6">
        <v>2.3820000000000001</v>
      </c>
      <c r="K38" s="1">
        <v>1</v>
      </c>
      <c r="L38" s="16" t="s">
        <v>233</v>
      </c>
      <c r="M38" s="19" t="s">
        <v>2646</v>
      </c>
    </row>
    <row r="39" spans="1:13" ht="10.35" customHeight="1" x14ac:dyDescent="0.2">
      <c r="A39" s="16" t="s">
        <v>1213</v>
      </c>
      <c r="B39" s="1" t="s">
        <v>2416</v>
      </c>
      <c r="C39" s="1" t="s">
        <v>2419</v>
      </c>
      <c r="D39" s="2">
        <v>385</v>
      </c>
      <c r="E39" s="97">
        <f t="shared" si="3"/>
        <v>412.41199999999998</v>
      </c>
      <c r="F39" s="97">
        <f t="shared" ref="F39:F102" si="7">E39*1.0609</f>
        <v>437.52789079999997</v>
      </c>
      <c r="G39" s="133">
        <f t="shared" si="2"/>
        <v>448.4660880699999</v>
      </c>
      <c r="H39" s="133">
        <f t="shared" si="0"/>
        <v>470.88939247349992</v>
      </c>
      <c r="I39" s="133">
        <f t="shared" si="1"/>
        <v>480.30718032296994</v>
      </c>
      <c r="J39" s="56">
        <v>1.607</v>
      </c>
      <c r="K39" s="1">
        <v>1</v>
      </c>
      <c r="L39" s="4" t="s">
        <v>1214</v>
      </c>
      <c r="M39" s="19" t="s">
        <v>2646</v>
      </c>
    </row>
    <row r="40" spans="1:13" ht="10.35" customHeight="1" x14ac:dyDescent="0.2">
      <c r="A40" s="31" t="s">
        <v>1324</v>
      </c>
      <c r="B40" s="1" t="s">
        <v>1453</v>
      </c>
      <c r="C40" s="1" t="s">
        <v>1450</v>
      </c>
      <c r="D40" s="2">
        <v>480</v>
      </c>
      <c r="E40" s="97">
        <f t="shared" si="3"/>
        <v>514.17599999999993</v>
      </c>
      <c r="F40" s="97">
        <f t="shared" si="7"/>
        <v>545.48931839999989</v>
      </c>
      <c r="G40" s="133">
        <f t="shared" si="2"/>
        <v>559.12655135999978</v>
      </c>
      <c r="H40" s="133">
        <f t="shared" si="0"/>
        <v>587.08287892799979</v>
      </c>
      <c r="I40" s="133">
        <f t="shared" si="1"/>
        <v>598.82453650655975</v>
      </c>
      <c r="J40" s="6">
        <v>2.3359999999999999</v>
      </c>
      <c r="K40" s="1">
        <v>1</v>
      </c>
      <c r="L40" s="16" t="s">
        <v>234</v>
      </c>
      <c r="M40" s="19" t="s">
        <v>2646</v>
      </c>
    </row>
    <row r="41" spans="1:13" ht="10.35" customHeight="1" x14ac:dyDescent="0.2">
      <c r="A41" s="31" t="s">
        <v>1325</v>
      </c>
      <c r="B41" s="1" t="s">
        <v>1453</v>
      </c>
      <c r="C41" s="1" t="s">
        <v>1451</v>
      </c>
      <c r="D41" s="2">
        <v>507</v>
      </c>
      <c r="E41" s="97">
        <f t="shared" si="3"/>
        <v>543.09839999999997</v>
      </c>
      <c r="F41" s="97">
        <f t="shared" si="7"/>
        <v>576.17309255999999</v>
      </c>
      <c r="G41" s="133">
        <f t="shared" si="2"/>
        <v>590.57741987399993</v>
      </c>
      <c r="H41" s="133">
        <f t="shared" si="0"/>
        <v>620.10629086769995</v>
      </c>
      <c r="I41" s="133">
        <f t="shared" si="1"/>
        <v>632.50841668505393</v>
      </c>
      <c r="J41" s="6">
        <v>2.5070000000000001</v>
      </c>
      <c r="K41" s="1">
        <v>1</v>
      </c>
      <c r="L41" s="16" t="s">
        <v>235</v>
      </c>
      <c r="M41" s="19" t="s">
        <v>2646</v>
      </c>
    </row>
    <row r="42" spans="1:13" ht="10.35" customHeight="1" x14ac:dyDescent="0.2">
      <c r="A42" s="31" t="s">
        <v>1326</v>
      </c>
      <c r="B42" s="1" t="s">
        <v>1453</v>
      </c>
      <c r="C42" s="1" t="s">
        <v>1452</v>
      </c>
      <c r="D42" s="2">
        <v>570</v>
      </c>
      <c r="E42" s="97">
        <f t="shared" si="3"/>
        <v>610.58399999999995</v>
      </c>
      <c r="F42" s="97">
        <f t="shared" si="7"/>
        <v>647.76856559999987</v>
      </c>
      <c r="G42" s="133">
        <f t="shared" si="2"/>
        <v>663.96277973999986</v>
      </c>
      <c r="H42" s="133">
        <f t="shared" si="0"/>
        <v>697.16091872699985</v>
      </c>
      <c r="I42" s="133">
        <f t="shared" si="1"/>
        <v>711.10413710153989</v>
      </c>
      <c r="J42" s="6">
        <v>2.54</v>
      </c>
      <c r="K42" s="1">
        <v>1</v>
      </c>
      <c r="L42" s="16" t="s">
        <v>236</v>
      </c>
      <c r="M42" s="19" t="s">
        <v>2646</v>
      </c>
    </row>
    <row r="43" spans="1:13" ht="10.35" customHeight="1" x14ac:dyDescent="0.2">
      <c r="A43" s="12" t="s">
        <v>1215</v>
      </c>
      <c r="B43" s="5" t="s">
        <v>2417</v>
      </c>
      <c r="C43" s="5" t="s">
        <v>2419</v>
      </c>
      <c r="D43" s="65">
        <v>266</v>
      </c>
      <c r="E43" s="70">
        <f t="shared" si="3"/>
        <v>284.93919999999997</v>
      </c>
      <c r="F43" s="70">
        <f t="shared" si="7"/>
        <v>302.29199727999998</v>
      </c>
      <c r="G43" s="132">
        <f t="shared" si="2"/>
        <v>309.84929721199995</v>
      </c>
      <c r="H43" s="132">
        <f t="shared" si="0"/>
        <v>325.34176207259998</v>
      </c>
      <c r="I43" s="132">
        <f t="shared" si="1"/>
        <v>331.84859731405197</v>
      </c>
      <c r="J43" s="57">
        <v>1.774</v>
      </c>
      <c r="K43" s="5">
        <v>1</v>
      </c>
      <c r="L43" s="8" t="s">
        <v>1219</v>
      </c>
      <c r="M43" s="15" t="s">
        <v>2651</v>
      </c>
    </row>
    <row r="44" spans="1:13" ht="10.35" customHeight="1" x14ac:dyDescent="0.2">
      <c r="A44" s="16" t="s">
        <v>1216</v>
      </c>
      <c r="B44" s="1" t="s">
        <v>2418</v>
      </c>
      <c r="C44" s="1" t="s">
        <v>2419</v>
      </c>
      <c r="D44" s="66">
        <v>585</v>
      </c>
      <c r="E44" s="97">
        <f t="shared" si="3"/>
        <v>626.65199999999993</v>
      </c>
      <c r="F44" s="97">
        <f t="shared" si="7"/>
        <v>664.81510679999985</v>
      </c>
      <c r="G44" s="133">
        <f t="shared" si="2"/>
        <v>681.43548446999978</v>
      </c>
      <c r="H44" s="133">
        <f t="shared" si="0"/>
        <v>715.50725869349981</v>
      </c>
      <c r="I44" s="133">
        <f t="shared" si="1"/>
        <v>729.81740386736976</v>
      </c>
      <c r="J44" s="56">
        <v>2.4740000000000002</v>
      </c>
      <c r="K44" s="1">
        <v>1</v>
      </c>
      <c r="L44" s="4" t="s">
        <v>1220</v>
      </c>
      <c r="M44" s="19" t="s">
        <v>2646</v>
      </c>
    </row>
    <row r="45" spans="1:13" ht="10.35" customHeight="1" x14ac:dyDescent="0.2">
      <c r="A45" s="16" t="s">
        <v>1217</v>
      </c>
      <c r="B45" s="1" t="s">
        <v>2416</v>
      </c>
      <c r="C45" s="1" t="s">
        <v>2428</v>
      </c>
      <c r="D45" s="66">
        <v>405</v>
      </c>
      <c r="E45" s="97">
        <f t="shared" si="3"/>
        <v>433.83599999999996</v>
      </c>
      <c r="F45" s="97">
        <f t="shared" si="7"/>
        <v>460.25661239999994</v>
      </c>
      <c r="G45" s="133">
        <f t="shared" si="2"/>
        <v>471.7630277099999</v>
      </c>
      <c r="H45" s="133">
        <f t="shared" si="0"/>
        <v>495.3511790954999</v>
      </c>
      <c r="I45" s="133">
        <f t="shared" si="1"/>
        <v>505.25820267740988</v>
      </c>
      <c r="J45" s="56">
        <v>1.7079999999999997</v>
      </c>
      <c r="K45" s="1">
        <v>1</v>
      </c>
      <c r="L45" s="4" t="s">
        <v>1221</v>
      </c>
      <c r="M45" s="19" t="s">
        <v>2646</v>
      </c>
    </row>
    <row r="46" spans="1:13" ht="10.35" customHeight="1" x14ac:dyDescent="0.2">
      <c r="A46" s="16" t="s">
        <v>1218</v>
      </c>
      <c r="B46" s="1" t="s">
        <v>1449</v>
      </c>
      <c r="C46" s="1" t="s">
        <v>2429</v>
      </c>
      <c r="D46" s="66">
        <v>545</v>
      </c>
      <c r="E46" s="97">
        <f t="shared" si="3"/>
        <v>583.80399999999997</v>
      </c>
      <c r="F46" s="97">
        <f t="shared" si="7"/>
        <v>619.35766359999991</v>
      </c>
      <c r="G46" s="133">
        <f t="shared" si="2"/>
        <v>634.84160518999988</v>
      </c>
      <c r="H46" s="133">
        <f t="shared" si="0"/>
        <v>666.58368544949985</v>
      </c>
      <c r="I46" s="133">
        <f t="shared" si="1"/>
        <v>679.91535915848988</v>
      </c>
      <c r="J46" s="56">
        <v>2.6640000000000001</v>
      </c>
      <c r="K46" s="1">
        <v>1</v>
      </c>
      <c r="L46" s="4" t="s">
        <v>1222</v>
      </c>
      <c r="M46" s="19" t="s">
        <v>2646</v>
      </c>
    </row>
    <row r="47" spans="1:13" s="38" customFormat="1" ht="10.35" customHeight="1" x14ac:dyDescent="0.2">
      <c r="A47" s="32" t="s">
        <v>1327</v>
      </c>
      <c r="B47" s="5" t="s">
        <v>1449</v>
      </c>
      <c r="C47" s="5" t="s">
        <v>1454</v>
      </c>
      <c r="D47" s="18">
        <v>270</v>
      </c>
      <c r="E47" s="70">
        <f t="shared" si="3"/>
        <v>289.22399999999999</v>
      </c>
      <c r="F47" s="70">
        <f t="shared" si="7"/>
        <v>306.83774159999996</v>
      </c>
      <c r="G47" s="132">
        <f t="shared" si="2"/>
        <v>314.50868513999995</v>
      </c>
      <c r="H47" s="132">
        <f t="shared" si="0"/>
        <v>330.23411939699997</v>
      </c>
      <c r="I47" s="132">
        <f t="shared" si="1"/>
        <v>336.83880178493996</v>
      </c>
      <c r="J47" s="9">
        <v>2.5750000000000002</v>
      </c>
      <c r="K47" s="5">
        <v>1</v>
      </c>
      <c r="L47" s="12" t="s">
        <v>237</v>
      </c>
      <c r="M47" s="15" t="s">
        <v>2650</v>
      </c>
    </row>
    <row r="48" spans="1:13" s="38" customFormat="1" ht="10.35" customHeight="1" x14ac:dyDescent="0.2">
      <c r="A48" s="32" t="s">
        <v>1328</v>
      </c>
      <c r="B48" s="5" t="s">
        <v>1449</v>
      </c>
      <c r="C48" s="5" t="s">
        <v>1455</v>
      </c>
      <c r="D48" s="18">
        <v>270</v>
      </c>
      <c r="E48" s="70">
        <f t="shared" si="3"/>
        <v>289.22399999999999</v>
      </c>
      <c r="F48" s="70">
        <f t="shared" si="7"/>
        <v>306.83774159999996</v>
      </c>
      <c r="G48" s="132">
        <f t="shared" si="2"/>
        <v>314.50868513999995</v>
      </c>
      <c r="H48" s="132">
        <f t="shared" si="0"/>
        <v>330.23411939699997</v>
      </c>
      <c r="I48" s="132">
        <f t="shared" si="1"/>
        <v>336.83880178493996</v>
      </c>
      <c r="J48" s="9">
        <v>2.4590000000000001</v>
      </c>
      <c r="K48" s="5">
        <v>1</v>
      </c>
      <c r="L48" s="12" t="s">
        <v>238</v>
      </c>
      <c r="M48" s="15" t="s">
        <v>2650</v>
      </c>
    </row>
    <row r="49" spans="1:13" s="38" customFormat="1" ht="10.35" customHeight="1" x14ac:dyDescent="0.2">
      <c r="A49" s="32" t="s">
        <v>1329</v>
      </c>
      <c r="B49" s="5" t="s">
        <v>1449</v>
      </c>
      <c r="C49" s="5" t="s">
        <v>1456</v>
      </c>
      <c r="D49" s="18">
        <v>289</v>
      </c>
      <c r="E49" s="70">
        <f t="shared" si="3"/>
        <v>309.57679999999999</v>
      </c>
      <c r="F49" s="70">
        <f t="shared" si="7"/>
        <v>328.43002711999998</v>
      </c>
      <c r="G49" s="132">
        <f t="shared" si="2"/>
        <v>336.64077779799993</v>
      </c>
      <c r="H49" s="132">
        <f t="shared" si="0"/>
        <v>353.47281668789992</v>
      </c>
      <c r="I49" s="132">
        <f t="shared" si="1"/>
        <v>360.54227302165793</v>
      </c>
      <c r="J49" s="9">
        <v>2.7719999999999998</v>
      </c>
      <c r="K49" s="5">
        <v>1</v>
      </c>
      <c r="L49" s="12" t="s">
        <v>239</v>
      </c>
      <c r="M49" s="15" t="s">
        <v>2650</v>
      </c>
    </row>
    <row r="50" spans="1:13" s="38" customFormat="1" ht="10.35" customHeight="1" x14ac:dyDescent="0.2">
      <c r="A50" s="32" t="s">
        <v>1330</v>
      </c>
      <c r="B50" s="5" t="s">
        <v>1449</v>
      </c>
      <c r="C50" s="5" t="s">
        <v>1457</v>
      </c>
      <c r="D50" s="18">
        <v>289</v>
      </c>
      <c r="E50" s="70">
        <f t="shared" si="3"/>
        <v>309.57679999999999</v>
      </c>
      <c r="F50" s="70">
        <f t="shared" si="7"/>
        <v>328.43002711999998</v>
      </c>
      <c r="G50" s="132">
        <f t="shared" si="2"/>
        <v>336.64077779799993</v>
      </c>
      <c r="H50" s="132">
        <f t="shared" si="0"/>
        <v>353.47281668789992</v>
      </c>
      <c r="I50" s="132">
        <f t="shared" si="1"/>
        <v>360.54227302165793</v>
      </c>
      <c r="J50" s="9">
        <v>2.5569999999999999</v>
      </c>
      <c r="K50" s="5">
        <v>1</v>
      </c>
      <c r="L50" s="12" t="s">
        <v>240</v>
      </c>
      <c r="M50" s="15" t="s">
        <v>2650</v>
      </c>
    </row>
    <row r="51" spans="1:13" ht="10.35" customHeight="1" x14ac:dyDescent="0.2">
      <c r="A51" s="31" t="s">
        <v>1331</v>
      </c>
      <c r="B51" s="1" t="s">
        <v>1449</v>
      </c>
      <c r="C51" s="1" t="s">
        <v>1458</v>
      </c>
      <c r="D51" s="2">
        <v>546</v>
      </c>
      <c r="E51" s="97">
        <f t="shared" si="3"/>
        <v>584.87519999999995</v>
      </c>
      <c r="F51" s="97">
        <f t="shared" si="7"/>
        <v>620.49409967999998</v>
      </c>
      <c r="G51" s="133">
        <f t="shared" si="2"/>
        <v>636.00645217199997</v>
      </c>
      <c r="H51" s="133">
        <f t="shared" si="0"/>
        <v>667.80677478059999</v>
      </c>
      <c r="I51" s="133">
        <f t="shared" si="1"/>
        <v>681.16291027621196</v>
      </c>
      <c r="J51" s="6">
        <v>2.8149999999999999</v>
      </c>
      <c r="K51" s="1">
        <v>1</v>
      </c>
      <c r="L51" s="16" t="s">
        <v>241</v>
      </c>
      <c r="M51" s="19" t="s">
        <v>2646</v>
      </c>
    </row>
    <row r="52" spans="1:13" ht="10.35" customHeight="1" x14ac:dyDescent="0.2">
      <c r="A52" s="31" t="s">
        <v>1332</v>
      </c>
      <c r="B52" s="1" t="s">
        <v>1449</v>
      </c>
      <c r="C52" s="1" t="s">
        <v>1459</v>
      </c>
      <c r="D52" s="2">
        <v>546</v>
      </c>
      <c r="E52" s="97">
        <f t="shared" si="3"/>
        <v>584.87519999999995</v>
      </c>
      <c r="F52" s="97">
        <f t="shared" si="7"/>
        <v>620.49409967999998</v>
      </c>
      <c r="G52" s="133">
        <f t="shared" si="2"/>
        <v>636.00645217199997</v>
      </c>
      <c r="H52" s="133">
        <f t="shared" si="0"/>
        <v>667.80677478059999</v>
      </c>
      <c r="I52" s="133">
        <f t="shared" si="1"/>
        <v>681.16291027621196</v>
      </c>
      <c r="J52" s="6">
        <v>2.5630000000000002</v>
      </c>
      <c r="K52" s="1">
        <v>1</v>
      </c>
      <c r="L52" s="16" t="s">
        <v>242</v>
      </c>
      <c r="M52" s="19" t="s">
        <v>2646</v>
      </c>
    </row>
    <row r="53" spans="1:13" ht="10.35" customHeight="1" x14ac:dyDescent="0.2">
      <c r="A53" s="31" t="s">
        <v>1430</v>
      </c>
      <c r="B53" s="1" t="s">
        <v>1453</v>
      </c>
      <c r="C53" s="1" t="s">
        <v>1454</v>
      </c>
      <c r="D53" s="2">
        <v>535</v>
      </c>
      <c r="E53" s="97">
        <f t="shared" si="3"/>
        <v>573.09199999999998</v>
      </c>
      <c r="F53" s="97">
        <f t="shared" si="7"/>
        <v>607.99330279999992</v>
      </c>
      <c r="G53" s="133">
        <f t="shared" si="2"/>
        <v>623.19313536999982</v>
      </c>
      <c r="H53" s="133">
        <f t="shared" si="0"/>
        <v>654.35279213849981</v>
      </c>
      <c r="I53" s="133">
        <f t="shared" si="1"/>
        <v>667.43984798126985</v>
      </c>
      <c r="J53" s="6">
        <v>2.504</v>
      </c>
      <c r="K53" s="1">
        <v>1</v>
      </c>
      <c r="L53" s="16" t="s">
        <v>243</v>
      </c>
      <c r="M53" s="19" t="s">
        <v>2646</v>
      </c>
    </row>
    <row r="54" spans="1:13" ht="10.35" customHeight="1" x14ac:dyDescent="0.2">
      <c r="A54" s="31" t="s">
        <v>1431</v>
      </c>
      <c r="B54" s="1" t="s">
        <v>1453</v>
      </c>
      <c r="C54" s="1" t="s">
        <v>1455</v>
      </c>
      <c r="D54" s="2">
        <v>535</v>
      </c>
      <c r="E54" s="97">
        <f t="shared" si="3"/>
        <v>573.09199999999998</v>
      </c>
      <c r="F54" s="97">
        <f t="shared" si="7"/>
        <v>607.99330279999992</v>
      </c>
      <c r="G54" s="133">
        <f t="shared" si="2"/>
        <v>623.19313536999982</v>
      </c>
      <c r="H54" s="133">
        <f t="shared" si="0"/>
        <v>654.35279213849981</v>
      </c>
      <c r="I54" s="133">
        <f t="shared" si="1"/>
        <v>667.43984798126985</v>
      </c>
      <c r="J54" s="6">
        <v>2.3839999999999999</v>
      </c>
      <c r="K54" s="1">
        <v>1</v>
      </c>
      <c r="L54" s="16" t="s">
        <v>244</v>
      </c>
      <c r="M54" s="19" t="s">
        <v>2646</v>
      </c>
    </row>
    <row r="55" spans="1:13" ht="10.35" customHeight="1" x14ac:dyDescent="0.2">
      <c r="A55" s="31" t="s">
        <v>1432</v>
      </c>
      <c r="B55" s="1" t="s">
        <v>1453</v>
      </c>
      <c r="C55" s="1" t="s">
        <v>1456</v>
      </c>
      <c r="D55" s="2">
        <v>555</v>
      </c>
      <c r="E55" s="97">
        <f t="shared" si="3"/>
        <v>594.51599999999996</v>
      </c>
      <c r="F55" s="97">
        <f t="shared" si="7"/>
        <v>630.7220243999999</v>
      </c>
      <c r="G55" s="133">
        <f t="shared" si="2"/>
        <v>646.49007500999983</v>
      </c>
      <c r="H55" s="133">
        <f t="shared" si="0"/>
        <v>678.8145787604999</v>
      </c>
      <c r="I55" s="133">
        <f t="shared" si="1"/>
        <v>692.39087033570991</v>
      </c>
      <c r="J55" s="6">
        <v>2.6280000000000001</v>
      </c>
      <c r="K55" s="1">
        <v>1</v>
      </c>
      <c r="L55" s="16" t="s">
        <v>245</v>
      </c>
      <c r="M55" s="19" t="s">
        <v>2646</v>
      </c>
    </row>
    <row r="56" spans="1:13" ht="10.35" customHeight="1" x14ac:dyDescent="0.2">
      <c r="A56" s="31" t="s">
        <v>1433</v>
      </c>
      <c r="B56" s="1" t="s">
        <v>1453</v>
      </c>
      <c r="C56" s="1" t="s">
        <v>1457</v>
      </c>
      <c r="D56" s="2">
        <v>555</v>
      </c>
      <c r="E56" s="97">
        <f t="shared" si="3"/>
        <v>594.51599999999996</v>
      </c>
      <c r="F56" s="97">
        <f t="shared" si="7"/>
        <v>630.7220243999999</v>
      </c>
      <c r="G56" s="133">
        <f t="shared" si="2"/>
        <v>646.49007500999983</v>
      </c>
      <c r="H56" s="133">
        <f t="shared" si="0"/>
        <v>678.8145787604999</v>
      </c>
      <c r="I56" s="133">
        <f t="shared" si="1"/>
        <v>692.39087033570991</v>
      </c>
      <c r="J56" s="6">
        <v>2.2050000000000001</v>
      </c>
      <c r="K56" s="1">
        <v>1</v>
      </c>
      <c r="L56" s="16" t="s">
        <v>246</v>
      </c>
      <c r="M56" s="19" t="s">
        <v>2646</v>
      </c>
    </row>
    <row r="57" spans="1:13" ht="10.35" customHeight="1" x14ac:dyDescent="0.2">
      <c r="A57" s="31" t="s">
        <v>1434</v>
      </c>
      <c r="B57" s="1" t="s">
        <v>1453</v>
      </c>
      <c r="C57" s="1" t="s">
        <v>1460</v>
      </c>
      <c r="D57" s="2">
        <v>616</v>
      </c>
      <c r="E57" s="97">
        <f t="shared" si="3"/>
        <v>659.85919999999999</v>
      </c>
      <c r="F57" s="97">
        <f t="shared" si="7"/>
        <v>700.04462527999999</v>
      </c>
      <c r="G57" s="133">
        <f t="shared" si="2"/>
        <v>717.54574091199993</v>
      </c>
      <c r="H57" s="133">
        <f t="shared" si="0"/>
        <v>753.42302795759997</v>
      </c>
      <c r="I57" s="133">
        <f t="shared" si="1"/>
        <v>768.49148851675193</v>
      </c>
      <c r="J57" s="6">
        <v>2.7210000000000001</v>
      </c>
      <c r="K57" s="1">
        <v>1</v>
      </c>
      <c r="L57" s="16" t="s">
        <v>247</v>
      </c>
      <c r="M57" s="19" t="s">
        <v>2646</v>
      </c>
    </row>
    <row r="58" spans="1:13" ht="10.35" customHeight="1" x14ac:dyDescent="0.2">
      <c r="A58" s="31" t="s">
        <v>1435</v>
      </c>
      <c r="B58" s="1" t="s">
        <v>1453</v>
      </c>
      <c r="C58" s="1" t="s">
        <v>1459</v>
      </c>
      <c r="D58" s="2">
        <v>616</v>
      </c>
      <c r="E58" s="97">
        <f t="shared" si="3"/>
        <v>659.85919999999999</v>
      </c>
      <c r="F58" s="97">
        <f t="shared" si="7"/>
        <v>700.04462527999999</v>
      </c>
      <c r="G58" s="133">
        <f t="shared" si="2"/>
        <v>717.54574091199993</v>
      </c>
      <c r="H58" s="133">
        <f t="shared" si="0"/>
        <v>753.42302795759997</v>
      </c>
      <c r="I58" s="133">
        <f t="shared" si="1"/>
        <v>768.49148851675193</v>
      </c>
      <c r="J58" s="6">
        <v>2.649</v>
      </c>
      <c r="K58" s="1">
        <v>1</v>
      </c>
      <c r="L58" s="16" t="s">
        <v>248</v>
      </c>
      <c r="M58" s="19" t="s">
        <v>2646</v>
      </c>
    </row>
    <row r="59" spans="1:13" ht="10.35" customHeight="1" x14ac:dyDescent="0.2">
      <c r="A59" s="31" t="s">
        <v>228</v>
      </c>
      <c r="B59" s="1" t="s">
        <v>1449</v>
      </c>
      <c r="C59" s="1" t="s">
        <v>1461</v>
      </c>
      <c r="D59" s="2">
        <v>453</v>
      </c>
      <c r="E59" s="97">
        <f t="shared" si="3"/>
        <v>485.25359999999995</v>
      </c>
      <c r="F59" s="97">
        <f t="shared" si="7"/>
        <v>514.8055442399999</v>
      </c>
      <c r="G59" s="133">
        <f t="shared" si="2"/>
        <v>527.67568284599986</v>
      </c>
      <c r="H59" s="133">
        <f t="shared" si="0"/>
        <v>554.05946698829985</v>
      </c>
      <c r="I59" s="133">
        <f t="shared" si="1"/>
        <v>565.1406563280658</v>
      </c>
      <c r="J59" s="7">
        <v>2.4929999999999999</v>
      </c>
      <c r="K59" s="1">
        <v>1</v>
      </c>
      <c r="L59" s="16" t="s">
        <v>229</v>
      </c>
      <c r="M59" s="19" t="s">
        <v>2646</v>
      </c>
    </row>
    <row r="60" spans="1:13" ht="10.35" customHeight="1" x14ac:dyDescent="0.2">
      <c r="A60" s="31" t="s">
        <v>230</v>
      </c>
      <c r="B60" s="1" t="s">
        <v>1449</v>
      </c>
      <c r="C60" s="1" t="s">
        <v>190</v>
      </c>
      <c r="D60" s="2">
        <v>472</v>
      </c>
      <c r="E60" s="97">
        <f t="shared" si="3"/>
        <v>505.60639999999995</v>
      </c>
      <c r="F60" s="97">
        <f t="shared" si="7"/>
        <v>536.39782975999992</v>
      </c>
      <c r="G60" s="133">
        <f t="shared" si="2"/>
        <v>549.80777550399989</v>
      </c>
      <c r="H60" s="133">
        <f t="shared" si="0"/>
        <v>577.29816427919991</v>
      </c>
      <c r="I60" s="133">
        <f t="shared" si="1"/>
        <v>588.84412756478389</v>
      </c>
      <c r="J60" s="7">
        <v>2.63</v>
      </c>
      <c r="K60" s="1">
        <v>1</v>
      </c>
      <c r="L60" s="16" t="s">
        <v>231</v>
      </c>
      <c r="M60" s="19" t="s">
        <v>2646</v>
      </c>
    </row>
    <row r="61" spans="1:13" ht="10.35" customHeight="1" x14ac:dyDescent="0.2">
      <c r="A61" s="32" t="s">
        <v>2064</v>
      </c>
      <c r="B61" s="5" t="s">
        <v>191</v>
      </c>
      <c r="C61" s="5" t="s">
        <v>192</v>
      </c>
      <c r="D61" s="18">
        <v>252.5</v>
      </c>
      <c r="E61" s="70">
        <f t="shared" si="3"/>
        <v>270.47800000000001</v>
      </c>
      <c r="F61" s="70">
        <f t="shared" si="7"/>
        <v>286.95011019999998</v>
      </c>
      <c r="G61" s="132">
        <f t="shared" si="2"/>
        <v>294.12386295499994</v>
      </c>
      <c r="H61" s="132">
        <f t="shared" si="0"/>
        <v>308.83005610274995</v>
      </c>
      <c r="I61" s="132">
        <f t="shared" si="1"/>
        <v>315.00665722480494</v>
      </c>
      <c r="J61" s="9">
        <v>2.14</v>
      </c>
      <c r="K61" s="5">
        <v>1</v>
      </c>
      <c r="L61" s="12" t="s">
        <v>2065</v>
      </c>
      <c r="M61" s="15" t="s">
        <v>2652</v>
      </c>
    </row>
    <row r="62" spans="1:13" ht="10.35" customHeight="1" x14ac:dyDescent="0.2">
      <c r="A62" s="32" t="s">
        <v>494</v>
      </c>
      <c r="B62" s="5" t="s">
        <v>191</v>
      </c>
      <c r="C62" s="5" t="s">
        <v>193</v>
      </c>
      <c r="D62" s="18">
        <v>234</v>
      </c>
      <c r="E62" s="70">
        <f t="shared" si="3"/>
        <v>250.66079999999999</v>
      </c>
      <c r="F62" s="70">
        <f t="shared" si="7"/>
        <v>265.92604272</v>
      </c>
      <c r="G62" s="132">
        <f t="shared" si="2"/>
        <v>272.574193788</v>
      </c>
      <c r="H62" s="132">
        <f t="shared" si="0"/>
        <v>286.20290347740001</v>
      </c>
      <c r="I62" s="132">
        <f t="shared" si="1"/>
        <v>291.92696154694801</v>
      </c>
      <c r="J62" s="9">
        <v>2.02</v>
      </c>
      <c r="K62" s="5">
        <v>1</v>
      </c>
      <c r="L62" s="12" t="s">
        <v>495</v>
      </c>
      <c r="M62" s="15" t="s">
        <v>2652</v>
      </c>
    </row>
    <row r="63" spans="1:13" ht="10.35" customHeight="1" x14ac:dyDescent="0.2">
      <c r="A63" s="32" t="s">
        <v>496</v>
      </c>
      <c r="B63" s="5" t="s">
        <v>191</v>
      </c>
      <c r="C63" s="5" t="s">
        <v>194</v>
      </c>
      <c r="D63" s="18">
        <v>234</v>
      </c>
      <c r="E63" s="70">
        <f t="shared" si="3"/>
        <v>250.66079999999999</v>
      </c>
      <c r="F63" s="70">
        <f t="shared" si="7"/>
        <v>265.92604272</v>
      </c>
      <c r="G63" s="132">
        <f t="shared" si="2"/>
        <v>272.574193788</v>
      </c>
      <c r="H63" s="132">
        <f t="shared" si="0"/>
        <v>286.20290347740001</v>
      </c>
      <c r="I63" s="132">
        <f t="shared" si="1"/>
        <v>291.92696154694801</v>
      </c>
      <c r="J63" s="9">
        <v>1.962</v>
      </c>
      <c r="K63" s="5">
        <v>1</v>
      </c>
      <c r="L63" s="12" t="s">
        <v>497</v>
      </c>
      <c r="M63" s="15" t="s">
        <v>2652</v>
      </c>
    </row>
    <row r="64" spans="1:13" ht="10.35" customHeight="1" x14ac:dyDescent="0.2">
      <c r="A64" s="32" t="s">
        <v>498</v>
      </c>
      <c r="B64" s="5" t="s">
        <v>191</v>
      </c>
      <c r="C64" s="5" t="s">
        <v>195</v>
      </c>
      <c r="D64" s="18">
        <v>252.5</v>
      </c>
      <c r="E64" s="70">
        <f t="shared" si="3"/>
        <v>270.47800000000001</v>
      </c>
      <c r="F64" s="70">
        <f t="shared" si="7"/>
        <v>286.95011019999998</v>
      </c>
      <c r="G64" s="132">
        <f t="shared" si="2"/>
        <v>294.12386295499994</v>
      </c>
      <c r="H64" s="132">
        <f t="shared" si="0"/>
        <v>308.83005610274995</v>
      </c>
      <c r="I64" s="132">
        <f t="shared" si="1"/>
        <v>315.00665722480494</v>
      </c>
      <c r="J64" s="9">
        <v>2.12</v>
      </c>
      <c r="K64" s="5">
        <v>1</v>
      </c>
      <c r="L64" s="12" t="s">
        <v>499</v>
      </c>
      <c r="M64" s="15" t="s">
        <v>2652</v>
      </c>
    </row>
    <row r="65" spans="1:13" ht="10.35" customHeight="1" x14ac:dyDescent="0.2">
      <c r="A65" s="32" t="s">
        <v>4</v>
      </c>
      <c r="B65" s="5" t="s">
        <v>191</v>
      </c>
      <c r="C65" s="5" t="s">
        <v>196</v>
      </c>
      <c r="D65" s="18">
        <v>234</v>
      </c>
      <c r="E65" s="70">
        <f t="shared" si="3"/>
        <v>250.66079999999999</v>
      </c>
      <c r="F65" s="70">
        <f t="shared" si="7"/>
        <v>265.92604272</v>
      </c>
      <c r="G65" s="132">
        <f t="shared" si="2"/>
        <v>272.574193788</v>
      </c>
      <c r="H65" s="132">
        <f t="shared" si="0"/>
        <v>286.20290347740001</v>
      </c>
      <c r="I65" s="132">
        <f t="shared" si="1"/>
        <v>291.92696154694801</v>
      </c>
      <c r="J65" s="23">
        <v>2.0640000000000001</v>
      </c>
      <c r="K65" s="5">
        <v>1</v>
      </c>
      <c r="L65" s="27" t="s">
        <v>2075</v>
      </c>
      <c r="M65" s="15" t="s">
        <v>2652</v>
      </c>
    </row>
    <row r="66" spans="1:13" ht="10.35" customHeight="1" x14ac:dyDescent="0.2">
      <c r="A66" s="32" t="s">
        <v>5</v>
      </c>
      <c r="B66" s="5" t="s">
        <v>191</v>
      </c>
      <c r="C66" s="5" t="s">
        <v>197</v>
      </c>
      <c r="D66" s="18">
        <v>252.5</v>
      </c>
      <c r="E66" s="70">
        <f t="shared" si="3"/>
        <v>270.47800000000001</v>
      </c>
      <c r="F66" s="70">
        <f t="shared" si="7"/>
        <v>286.95011019999998</v>
      </c>
      <c r="G66" s="132">
        <f t="shared" si="2"/>
        <v>294.12386295499994</v>
      </c>
      <c r="H66" s="132">
        <f t="shared" si="0"/>
        <v>308.83005610274995</v>
      </c>
      <c r="I66" s="132">
        <f t="shared" si="1"/>
        <v>315.00665722480494</v>
      </c>
      <c r="J66" s="23">
        <v>3.1709999999999998</v>
      </c>
      <c r="K66" s="5">
        <v>1</v>
      </c>
      <c r="L66" s="27" t="s">
        <v>2076</v>
      </c>
      <c r="M66" s="15" t="s">
        <v>2652</v>
      </c>
    </row>
    <row r="67" spans="1:13" ht="10.35" customHeight="1" x14ac:dyDescent="0.2">
      <c r="A67" s="12" t="s">
        <v>1223</v>
      </c>
      <c r="B67" s="5" t="s">
        <v>2417</v>
      </c>
      <c r="C67" s="5" t="s">
        <v>195</v>
      </c>
      <c r="D67" s="18">
        <v>285</v>
      </c>
      <c r="E67" s="70">
        <f t="shared" si="3"/>
        <v>305.29199999999997</v>
      </c>
      <c r="F67" s="70">
        <f t="shared" si="7"/>
        <v>323.88428279999994</v>
      </c>
      <c r="G67" s="132">
        <f t="shared" si="2"/>
        <v>331.98138986999993</v>
      </c>
      <c r="H67" s="132">
        <f t="shared" si="0"/>
        <v>348.58045936349993</v>
      </c>
      <c r="I67" s="132">
        <f t="shared" si="1"/>
        <v>355.55206855076995</v>
      </c>
      <c r="J67" s="57">
        <v>1.865</v>
      </c>
      <c r="K67" s="5">
        <v>1</v>
      </c>
      <c r="L67" s="8" t="s">
        <v>1224</v>
      </c>
      <c r="M67" s="15" t="s">
        <v>2651</v>
      </c>
    </row>
    <row r="68" spans="1:13" s="1" customFormat="1" ht="10.35" customHeight="1" x14ac:dyDescent="0.2">
      <c r="A68" s="25" t="s">
        <v>1503</v>
      </c>
      <c r="B68" s="1" t="s">
        <v>2030</v>
      </c>
      <c r="C68" s="1" t="s">
        <v>2034</v>
      </c>
      <c r="D68" s="2">
        <v>78.5</v>
      </c>
      <c r="E68" s="97">
        <f t="shared" si="3"/>
        <v>84.089199999999991</v>
      </c>
      <c r="F68" s="97">
        <f t="shared" si="7"/>
        <v>89.210232279999985</v>
      </c>
      <c r="G68" s="133">
        <f t="shared" si="2"/>
        <v>91.440488086999977</v>
      </c>
      <c r="H68" s="132">
        <f t="shared" si="0"/>
        <v>96.01251249134998</v>
      </c>
      <c r="I68" s="132">
        <f t="shared" si="1"/>
        <v>97.932762741176987</v>
      </c>
      <c r="J68" s="17">
        <v>0.73</v>
      </c>
      <c r="K68" s="1">
        <v>1</v>
      </c>
      <c r="L68" s="37" t="s">
        <v>2025</v>
      </c>
      <c r="M68" s="95" t="s">
        <v>2646</v>
      </c>
    </row>
    <row r="69" spans="1:13" s="85" customFormat="1" ht="10.35" customHeight="1" x14ac:dyDescent="0.2">
      <c r="A69" s="117" t="s">
        <v>2728</v>
      </c>
      <c r="B69" s="87" t="s">
        <v>1397</v>
      </c>
      <c r="C69" s="87" t="s">
        <v>2929</v>
      </c>
      <c r="D69" s="88">
        <v>192</v>
      </c>
      <c r="E69" s="88">
        <f t="shared" si="3"/>
        <v>205.67039999999997</v>
      </c>
      <c r="F69" s="88">
        <f t="shared" si="7"/>
        <v>218.19572735999995</v>
      </c>
      <c r="G69" s="134">
        <f t="shared" ref="G69:G132" si="8">F69*1.025</f>
        <v>223.65062054399993</v>
      </c>
      <c r="H69" s="134">
        <f t="shared" ref="H69:H132" si="9">G69*1.05</f>
        <v>234.83315157119995</v>
      </c>
      <c r="I69" s="134">
        <f t="shared" ref="I69:I132" si="10">H69*1.02</f>
        <v>239.52981460262396</v>
      </c>
      <c r="J69" s="118">
        <v>1.591</v>
      </c>
      <c r="K69" s="87">
        <v>1</v>
      </c>
      <c r="L69" s="119" t="s">
        <v>2096</v>
      </c>
      <c r="M69" s="74" t="s">
        <v>2646</v>
      </c>
    </row>
    <row r="70" spans="1:13" s="85" customFormat="1" ht="10.35" customHeight="1" x14ac:dyDescent="0.2">
      <c r="A70" s="117" t="s">
        <v>2729</v>
      </c>
      <c r="B70" s="87" t="s">
        <v>1397</v>
      </c>
      <c r="C70" s="87" t="s">
        <v>2930</v>
      </c>
      <c r="D70" s="88">
        <v>215</v>
      </c>
      <c r="E70" s="88">
        <f t="shared" si="3"/>
        <v>230.30799999999999</v>
      </c>
      <c r="F70" s="88">
        <f t="shared" si="7"/>
        <v>244.33375719999998</v>
      </c>
      <c r="G70" s="134">
        <f t="shared" si="8"/>
        <v>250.44210112999997</v>
      </c>
      <c r="H70" s="134">
        <f t="shared" si="9"/>
        <v>262.96420618649995</v>
      </c>
      <c r="I70" s="134">
        <f t="shared" si="10"/>
        <v>268.22349031022998</v>
      </c>
      <c r="J70" s="118">
        <v>1.659</v>
      </c>
      <c r="K70" s="87">
        <v>1</v>
      </c>
      <c r="L70" s="119" t="s">
        <v>2097</v>
      </c>
      <c r="M70" s="74" t="s">
        <v>2646</v>
      </c>
    </row>
    <row r="71" spans="1:13" s="85" customFormat="1" ht="10.35" customHeight="1" x14ac:dyDescent="0.2">
      <c r="A71" s="117" t="s">
        <v>2094</v>
      </c>
      <c r="B71" s="87" t="s">
        <v>1397</v>
      </c>
      <c r="C71" s="87" t="s">
        <v>2931</v>
      </c>
      <c r="D71" s="88">
        <v>186</v>
      </c>
      <c r="E71" s="88">
        <f t="shared" si="3"/>
        <v>199.24319999999997</v>
      </c>
      <c r="F71" s="88">
        <f t="shared" si="7"/>
        <v>211.37711087999998</v>
      </c>
      <c r="G71" s="134">
        <f t="shared" si="8"/>
        <v>216.66153865199996</v>
      </c>
      <c r="H71" s="134">
        <f t="shared" si="9"/>
        <v>227.49461558459996</v>
      </c>
      <c r="I71" s="134">
        <f t="shared" si="10"/>
        <v>232.04450789629195</v>
      </c>
      <c r="J71" s="118">
        <v>1.591</v>
      </c>
      <c r="K71" s="87">
        <v>1</v>
      </c>
      <c r="L71" s="119" t="s">
        <v>2098</v>
      </c>
      <c r="M71" s="74" t="s">
        <v>2646</v>
      </c>
    </row>
    <row r="72" spans="1:13" s="85" customFormat="1" ht="10.35" customHeight="1" x14ac:dyDescent="0.2">
      <c r="A72" s="117" t="s">
        <v>2095</v>
      </c>
      <c r="B72" s="87" t="s">
        <v>1397</v>
      </c>
      <c r="C72" s="87" t="s">
        <v>2932</v>
      </c>
      <c r="D72" s="88">
        <v>197</v>
      </c>
      <c r="E72" s="88">
        <f t="shared" si="3"/>
        <v>211.0264</v>
      </c>
      <c r="F72" s="88">
        <f t="shared" si="7"/>
        <v>223.87790776</v>
      </c>
      <c r="G72" s="134">
        <f t="shared" si="8"/>
        <v>229.47485545399999</v>
      </c>
      <c r="H72" s="134">
        <f t="shared" si="9"/>
        <v>240.9485982267</v>
      </c>
      <c r="I72" s="134">
        <f t="shared" si="10"/>
        <v>245.767570191234</v>
      </c>
      <c r="J72" s="118">
        <v>1.659</v>
      </c>
      <c r="K72" s="87">
        <v>1</v>
      </c>
      <c r="L72" s="119" t="s">
        <v>2099</v>
      </c>
      <c r="M72" s="74" t="s">
        <v>2646</v>
      </c>
    </row>
    <row r="73" spans="1:13" ht="10.35" customHeight="1" x14ac:dyDescent="0.2">
      <c r="A73" s="16" t="s">
        <v>1225</v>
      </c>
      <c r="B73" s="1" t="s">
        <v>2418</v>
      </c>
      <c r="C73" s="1" t="s">
        <v>195</v>
      </c>
      <c r="D73" s="18">
        <v>615</v>
      </c>
      <c r="E73" s="70">
        <f t="shared" si="3"/>
        <v>658.78800000000001</v>
      </c>
      <c r="F73" s="97">
        <f t="shared" si="7"/>
        <v>698.90818920000004</v>
      </c>
      <c r="G73" s="133">
        <f>F73*1.025</f>
        <v>716.38089392999996</v>
      </c>
      <c r="H73" s="133">
        <f t="shared" si="9"/>
        <v>752.19993862649994</v>
      </c>
      <c r="I73" s="133">
        <f t="shared" si="10"/>
        <v>767.24393739902996</v>
      </c>
      <c r="J73" s="56">
        <v>2.5939999999999999</v>
      </c>
      <c r="K73" s="1">
        <v>1</v>
      </c>
      <c r="L73" s="4" t="s">
        <v>1232</v>
      </c>
      <c r="M73" s="19" t="s">
        <v>2646</v>
      </c>
    </row>
    <row r="74" spans="1:13" ht="10.35" customHeight="1" x14ac:dyDescent="0.2">
      <c r="A74" s="16" t="s">
        <v>1226</v>
      </c>
      <c r="B74" s="1" t="s">
        <v>2416</v>
      </c>
      <c r="C74" s="1" t="s">
        <v>193</v>
      </c>
      <c r="D74" s="18">
        <v>370</v>
      </c>
      <c r="E74" s="70">
        <f t="shared" si="3"/>
        <v>396.34399999999999</v>
      </c>
      <c r="F74" s="97">
        <f t="shared" si="7"/>
        <v>420.48134959999999</v>
      </c>
      <c r="G74" s="133">
        <f t="shared" si="8"/>
        <v>430.99338333999992</v>
      </c>
      <c r="H74" s="133">
        <f t="shared" si="9"/>
        <v>452.54305250699991</v>
      </c>
      <c r="I74" s="133">
        <f t="shared" si="10"/>
        <v>461.5939135571399</v>
      </c>
      <c r="J74" s="56">
        <v>1.726</v>
      </c>
      <c r="K74" s="1">
        <v>1</v>
      </c>
      <c r="L74" s="4" t="s">
        <v>1233</v>
      </c>
      <c r="M74" s="19" t="s">
        <v>2646</v>
      </c>
    </row>
    <row r="75" spans="1:13" ht="10.35" customHeight="1" x14ac:dyDescent="0.2">
      <c r="A75" s="12" t="s">
        <v>1227</v>
      </c>
      <c r="B75" s="5" t="s">
        <v>2417</v>
      </c>
      <c r="C75" s="5" t="s">
        <v>193</v>
      </c>
      <c r="D75" s="18">
        <v>266</v>
      </c>
      <c r="E75" s="70">
        <f t="shared" si="3"/>
        <v>284.93919999999997</v>
      </c>
      <c r="F75" s="70">
        <f t="shared" si="7"/>
        <v>302.29199727999998</v>
      </c>
      <c r="G75" s="132">
        <f t="shared" si="8"/>
        <v>309.84929721199995</v>
      </c>
      <c r="H75" s="132">
        <f t="shared" si="9"/>
        <v>325.34176207259998</v>
      </c>
      <c r="I75" s="132">
        <f t="shared" si="10"/>
        <v>331.84859731405197</v>
      </c>
      <c r="J75" s="57">
        <v>1.8029999999999999</v>
      </c>
      <c r="K75" s="5">
        <v>1</v>
      </c>
      <c r="L75" s="8" t="s">
        <v>1234</v>
      </c>
      <c r="M75" s="15" t="s">
        <v>2651</v>
      </c>
    </row>
    <row r="76" spans="1:13" ht="10.35" customHeight="1" x14ac:dyDescent="0.2">
      <c r="A76" s="16" t="s">
        <v>1228</v>
      </c>
      <c r="B76" s="1" t="s">
        <v>2418</v>
      </c>
      <c r="C76" s="1" t="s">
        <v>193</v>
      </c>
      <c r="D76" s="18">
        <v>577</v>
      </c>
      <c r="E76" s="70">
        <f t="shared" si="3"/>
        <v>618.08240000000001</v>
      </c>
      <c r="F76" s="97">
        <f t="shared" si="7"/>
        <v>655.72361816</v>
      </c>
      <c r="G76" s="133">
        <f t="shared" si="8"/>
        <v>672.11670861399989</v>
      </c>
      <c r="H76" s="133">
        <f t="shared" si="9"/>
        <v>705.72254404469993</v>
      </c>
      <c r="I76" s="133">
        <f t="shared" si="10"/>
        <v>719.8369949255939</v>
      </c>
      <c r="J76" s="56">
        <v>2.573</v>
      </c>
      <c r="K76" s="1">
        <v>1</v>
      </c>
      <c r="L76" s="4" t="s">
        <v>1235</v>
      </c>
      <c r="M76" s="19" t="s">
        <v>2646</v>
      </c>
    </row>
    <row r="77" spans="1:13" ht="10.35" customHeight="1" x14ac:dyDescent="0.2">
      <c r="A77" s="16" t="s">
        <v>1229</v>
      </c>
      <c r="B77" s="1" t="s">
        <v>2416</v>
      </c>
      <c r="C77" s="1" t="s">
        <v>192</v>
      </c>
      <c r="D77" s="18">
        <v>397</v>
      </c>
      <c r="E77" s="70">
        <f t="shared" si="3"/>
        <v>425.26639999999998</v>
      </c>
      <c r="F77" s="97">
        <f t="shared" si="7"/>
        <v>451.16512375999997</v>
      </c>
      <c r="G77" s="133">
        <f t="shared" si="8"/>
        <v>462.44425185399996</v>
      </c>
      <c r="H77" s="133">
        <f t="shared" si="9"/>
        <v>485.56646444669997</v>
      </c>
      <c r="I77" s="133">
        <f t="shared" si="10"/>
        <v>495.27779373563396</v>
      </c>
      <c r="J77" s="56">
        <v>1.835</v>
      </c>
      <c r="K77" s="1">
        <v>1</v>
      </c>
      <c r="L77" s="4" t="s">
        <v>1236</v>
      </c>
      <c r="M77" s="19" t="s">
        <v>2646</v>
      </c>
    </row>
    <row r="78" spans="1:13" ht="10.35" customHeight="1" x14ac:dyDescent="0.2">
      <c r="A78" s="12" t="s">
        <v>1230</v>
      </c>
      <c r="B78" s="5" t="s">
        <v>2417</v>
      </c>
      <c r="C78" s="5" t="s">
        <v>192</v>
      </c>
      <c r="D78" s="18">
        <v>285</v>
      </c>
      <c r="E78" s="70">
        <f t="shared" si="3"/>
        <v>305.29199999999997</v>
      </c>
      <c r="F78" s="70">
        <f t="shared" si="7"/>
        <v>323.88428279999994</v>
      </c>
      <c r="G78" s="132">
        <f t="shared" si="8"/>
        <v>331.98138986999993</v>
      </c>
      <c r="H78" s="132">
        <f t="shared" si="9"/>
        <v>348.58045936349993</v>
      </c>
      <c r="I78" s="132">
        <f t="shared" si="10"/>
        <v>355.55206855076995</v>
      </c>
      <c r="J78" s="57">
        <v>2.036</v>
      </c>
      <c r="K78" s="5">
        <v>1</v>
      </c>
      <c r="L78" s="8" t="s">
        <v>1237</v>
      </c>
      <c r="M78" s="15" t="s">
        <v>2651</v>
      </c>
    </row>
    <row r="79" spans="1:13" ht="10.35" customHeight="1" x14ac:dyDescent="0.2">
      <c r="A79" s="16" t="s">
        <v>1231</v>
      </c>
      <c r="B79" s="1" t="s">
        <v>2418</v>
      </c>
      <c r="C79" s="1" t="s">
        <v>192</v>
      </c>
      <c r="D79" s="18">
        <v>606</v>
      </c>
      <c r="E79" s="70">
        <f t="shared" ref="E79:E142" si="11">D79*1.0712</f>
        <v>649.1472</v>
      </c>
      <c r="F79" s="97">
        <f t="shared" si="7"/>
        <v>688.68026448000001</v>
      </c>
      <c r="G79" s="133">
        <f t="shared" si="8"/>
        <v>705.89727109199998</v>
      </c>
      <c r="H79" s="133">
        <f t="shared" si="9"/>
        <v>741.19213464660004</v>
      </c>
      <c r="I79" s="133">
        <f t="shared" si="10"/>
        <v>756.01597733953201</v>
      </c>
      <c r="J79" s="56">
        <v>2.6789999999999998</v>
      </c>
      <c r="K79" s="1">
        <v>1</v>
      </c>
      <c r="L79" s="4" t="s">
        <v>1238</v>
      </c>
      <c r="M79" s="19" t="s">
        <v>2646</v>
      </c>
    </row>
    <row r="80" spans="1:13" ht="10.35" customHeight="1" x14ac:dyDescent="0.2">
      <c r="A80" s="16" t="s">
        <v>551</v>
      </c>
      <c r="B80" s="1" t="s">
        <v>553</v>
      </c>
      <c r="C80" s="1"/>
      <c r="D80" s="46">
        <v>106.5</v>
      </c>
      <c r="E80" s="97">
        <f t="shared" si="11"/>
        <v>114.08279999999999</v>
      </c>
      <c r="F80" s="97">
        <f t="shared" si="7"/>
        <v>121.03044251999998</v>
      </c>
      <c r="G80" s="133">
        <f t="shared" si="8"/>
        <v>124.05620358299997</v>
      </c>
      <c r="H80" s="133">
        <f t="shared" si="9"/>
        <v>130.25901376214998</v>
      </c>
      <c r="I80" s="133">
        <f t="shared" si="10"/>
        <v>132.86419403739299</v>
      </c>
      <c r="J80" s="21">
        <v>7.0000000000000007E-2</v>
      </c>
      <c r="K80" s="1">
        <v>1</v>
      </c>
      <c r="L80" s="44" t="s">
        <v>552</v>
      </c>
      <c r="M80" s="19" t="s">
        <v>2646</v>
      </c>
    </row>
    <row r="81" spans="1:13" ht="10.35" customHeight="1" x14ac:dyDescent="0.2">
      <c r="A81" s="31" t="s">
        <v>1436</v>
      </c>
      <c r="B81" s="1" t="s">
        <v>198</v>
      </c>
      <c r="C81" s="1" t="s">
        <v>199</v>
      </c>
      <c r="D81" s="2">
        <v>50</v>
      </c>
      <c r="E81" s="97">
        <f t="shared" si="11"/>
        <v>53.559999999999995</v>
      </c>
      <c r="F81" s="97">
        <f t="shared" si="7"/>
        <v>56.821803999999993</v>
      </c>
      <c r="G81" s="133">
        <f t="shared" si="8"/>
        <v>58.242349099999991</v>
      </c>
      <c r="H81" s="133">
        <f t="shared" si="9"/>
        <v>61.154466554999992</v>
      </c>
      <c r="I81" s="133">
        <f t="shared" si="10"/>
        <v>62.377555886099991</v>
      </c>
      <c r="J81" s="6">
        <v>0.11600000000000001</v>
      </c>
      <c r="K81" s="1">
        <v>1</v>
      </c>
      <c r="L81" s="16" t="s">
        <v>249</v>
      </c>
      <c r="M81" s="19" t="s">
        <v>2646</v>
      </c>
    </row>
    <row r="82" spans="1:13" ht="10.35" customHeight="1" x14ac:dyDescent="0.2">
      <c r="A82" s="31" t="s">
        <v>1437</v>
      </c>
      <c r="B82" s="1" t="s">
        <v>200</v>
      </c>
      <c r="C82" s="1" t="s">
        <v>199</v>
      </c>
      <c r="D82" s="2">
        <v>42.5</v>
      </c>
      <c r="E82" s="97">
        <f t="shared" si="11"/>
        <v>45.525999999999996</v>
      </c>
      <c r="F82" s="97">
        <f t="shared" si="7"/>
        <v>48.298533399999997</v>
      </c>
      <c r="G82" s="133">
        <f t="shared" si="8"/>
        <v>49.505996734999989</v>
      </c>
      <c r="H82" s="133">
        <f t="shared" si="9"/>
        <v>51.981296571749994</v>
      </c>
      <c r="I82" s="133">
        <f t="shared" si="10"/>
        <v>53.020922503184991</v>
      </c>
      <c r="J82" s="6">
        <v>0.27500000000000002</v>
      </c>
      <c r="K82" s="1">
        <v>1</v>
      </c>
      <c r="L82" s="16" t="s">
        <v>250</v>
      </c>
      <c r="M82" s="19" t="s">
        <v>2646</v>
      </c>
    </row>
    <row r="83" spans="1:13" ht="10.35" customHeight="1" x14ac:dyDescent="0.2">
      <c r="A83" s="16" t="s">
        <v>554</v>
      </c>
      <c r="B83" s="1" t="s">
        <v>559</v>
      </c>
      <c r="C83" s="1" t="s">
        <v>560</v>
      </c>
      <c r="D83" s="46">
        <v>58.5</v>
      </c>
      <c r="E83" s="97">
        <f t="shared" si="11"/>
        <v>62.665199999999999</v>
      </c>
      <c r="F83" s="97">
        <f t="shared" si="7"/>
        <v>66.48151068</v>
      </c>
      <c r="G83" s="133">
        <f t="shared" si="8"/>
        <v>68.143548447000001</v>
      </c>
      <c r="H83" s="133">
        <f t="shared" si="9"/>
        <v>71.550725869350003</v>
      </c>
      <c r="I83" s="133">
        <f t="shared" si="10"/>
        <v>72.981740386737002</v>
      </c>
      <c r="J83" s="6">
        <v>0.21</v>
      </c>
      <c r="K83" s="1">
        <v>1</v>
      </c>
      <c r="L83" s="44" t="s">
        <v>555</v>
      </c>
      <c r="M83" s="19" t="s">
        <v>2646</v>
      </c>
    </row>
    <row r="84" spans="1:13" ht="10.35" customHeight="1" x14ac:dyDescent="0.2">
      <c r="A84" s="16" t="s">
        <v>556</v>
      </c>
      <c r="B84" s="1" t="s">
        <v>561</v>
      </c>
      <c r="C84" s="1" t="s">
        <v>557</v>
      </c>
      <c r="D84" s="46">
        <v>58.5</v>
      </c>
      <c r="E84" s="97">
        <f t="shared" si="11"/>
        <v>62.665199999999999</v>
      </c>
      <c r="F84" s="97">
        <f t="shared" si="7"/>
        <v>66.48151068</v>
      </c>
      <c r="G84" s="133">
        <f t="shared" si="8"/>
        <v>68.143548447000001</v>
      </c>
      <c r="H84" s="133">
        <f t="shared" si="9"/>
        <v>71.550725869350003</v>
      </c>
      <c r="I84" s="133">
        <f t="shared" si="10"/>
        <v>72.981740386737002</v>
      </c>
      <c r="J84" s="6">
        <v>0.2</v>
      </c>
      <c r="K84" s="1">
        <v>1</v>
      </c>
      <c r="L84" s="44" t="s">
        <v>558</v>
      </c>
      <c r="M84" s="19" t="s">
        <v>2646</v>
      </c>
    </row>
    <row r="85" spans="1:13" ht="10.35" customHeight="1" x14ac:dyDescent="0.2">
      <c r="A85" s="31" t="s">
        <v>1438</v>
      </c>
      <c r="B85" s="1" t="s">
        <v>201</v>
      </c>
      <c r="C85" s="1" t="s">
        <v>202</v>
      </c>
      <c r="D85" s="2">
        <v>12</v>
      </c>
      <c r="E85" s="97">
        <f t="shared" si="11"/>
        <v>12.854399999999998</v>
      </c>
      <c r="F85" s="97">
        <f t="shared" si="7"/>
        <v>13.637232959999997</v>
      </c>
      <c r="G85" s="133">
        <f t="shared" si="8"/>
        <v>13.978163783999996</v>
      </c>
      <c r="H85" s="133">
        <f t="shared" si="9"/>
        <v>14.677071973199997</v>
      </c>
      <c r="I85" s="133">
        <f t="shared" si="10"/>
        <v>14.970613412663997</v>
      </c>
      <c r="J85" s="6">
        <v>1.4E-2</v>
      </c>
      <c r="K85" s="1">
        <v>1</v>
      </c>
      <c r="L85" s="16" t="s">
        <v>251</v>
      </c>
      <c r="M85" s="19" t="s">
        <v>2646</v>
      </c>
    </row>
    <row r="86" spans="1:13" ht="10.35" customHeight="1" x14ac:dyDescent="0.2">
      <c r="A86" s="31" t="s">
        <v>1505</v>
      </c>
      <c r="B86" s="1" t="s">
        <v>203</v>
      </c>
      <c r="C86" s="1" t="s">
        <v>204</v>
      </c>
      <c r="D86" s="2">
        <v>79</v>
      </c>
      <c r="E86" s="97">
        <f t="shared" si="11"/>
        <v>84.624799999999993</v>
      </c>
      <c r="F86" s="97">
        <f t="shared" si="7"/>
        <v>89.77845031999999</v>
      </c>
      <c r="G86" s="133">
        <f t="shared" si="8"/>
        <v>92.022911577999977</v>
      </c>
      <c r="H86" s="133">
        <f t="shared" si="9"/>
        <v>96.62405715689998</v>
      </c>
      <c r="I86" s="133">
        <f t="shared" si="10"/>
        <v>98.556538300037985</v>
      </c>
      <c r="J86" s="6">
        <v>0.63800000000000001</v>
      </c>
      <c r="K86" s="1">
        <v>1</v>
      </c>
      <c r="L86" s="16" t="s">
        <v>252</v>
      </c>
      <c r="M86" s="19" t="s">
        <v>2646</v>
      </c>
    </row>
    <row r="87" spans="1:13" ht="10.35" customHeight="1" x14ac:dyDescent="0.2">
      <c r="A87" s="31" t="s">
        <v>1506</v>
      </c>
      <c r="B87" s="1" t="s">
        <v>205</v>
      </c>
      <c r="C87" s="1" t="s">
        <v>204</v>
      </c>
      <c r="D87" s="2">
        <v>21.7</v>
      </c>
      <c r="E87" s="97">
        <f t="shared" si="11"/>
        <v>23.245039999999999</v>
      </c>
      <c r="F87" s="97">
        <f t="shared" si="7"/>
        <v>24.660662935999998</v>
      </c>
      <c r="G87" s="133">
        <f t="shared" si="8"/>
        <v>25.277179509399996</v>
      </c>
      <c r="H87" s="133">
        <f t="shared" si="9"/>
        <v>26.541038484869997</v>
      </c>
      <c r="I87" s="133">
        <f t="shared" si="10"/>
        <v>27.071859254567396</v>
      </c>
      <c r="J87" s="6">
        <v>8.8999999999999996E-2</v>
      </c>
      <c r="K87" s="1">
        <v>1</v>
      </c>
      <c r="L87" s="16" t="s">
        <v>253</v>
      </c>
      <c r="M87" s="19" t="s">
        <v>2646</v>
      </c>
    </row>
    <row r="88" spans="1:13" ht="10.35" customHeight="1" x14ac:dyDescent="0.2">
      <c r="A88" s="31" t="s">
        <v>1507</v>
      </c>
      <c r="B88" s="1" t="s">
        <v>1856</v>
      </c>
      <c r="C88" s="1" t="s">
        <v>206</v>
      </c>
      <c r="D88" s="2">
        <v>54</v>
      </c>
      <c r="E88" s="97">
        <f t="shared" si="11"/>
        <v>57.844799999999999</v>
      </c>
      <c r="F88" s="97">
        <f t="shared" si="7"/>
        <v>61.367548319999997</v>
      </c>
      <c r="G88" s="133">
        <f t="shared" si="8"/>
        <v>62.901737027999992</v>
      </c>
      <c r="H88" s="133">
        <f t="shared" si="9"/>
        <v>66.046823879399994</v>
      </c>
      <c r="I88" s="133">
        <f t="shared" si="10"/>
        <v>67.367760356988001</v>
      </c>
      <c r="J88" s="6">
        <v>8.8999999999999996E-2</v>
      </c>
      <c r="K88" s="1">
        <v>1</v>
      </c>
      <c r="L88" s="16" t="s">
        <v>254</v>
      </c>
      <c r="M88" s="19" t="s">
        <v>2646</v>
      </c>
    </row>
    <row r="89" spans="1:13" ht="10.35" customHeight="1" x14ac:dyDescent="0.2">
      <c r="A89" s="31" t="s">
        <v>1508</v>
      </c>
      <c r="B89" s="1" t="s">
        <v>1856</v>
      </c>
      <c r="C89" s="1" t="s">
        <v>207</v>
      </c>
      <c r="D89" s="2">
        <v>54</v>
      </c>
      <c r="E89" s="97">
        <f t="shared" si="11"/>
        <v>57.844799999999999</v>
      </c>
      <c r="F89" s="97">
        <f t="shared" si="7"/>
        <v>61.367548319999997</v>
      </c>
      <c r="G89" s="133">
        <f t="shared" si="8"/>
        <v>62.901737027999992</v>
      </c>
      <c r="H89" s="133">
        <f t="shared" si="9"/>
        <v>66.046823879399994</v>
      </c>
      <c r="I89" s="133">
        <f t="shared" si="10"/>
        <v>67.367760356988001</v>
      </c>
      <c r="J89" s="6">
        <v>0.10100000000000001</v>
      </c>
      <c r="K89" s="1">
        <v>1</v>
      </c>
      <c r="L89" s="16" t="s">
        <v>255</v>
      </c>
      <c r="M89" s="19" t="s">
        <v>2646</v>
      </c>
    </row>
    <row r="90" spans="1:13" ht="10.35" customHeight="1" x14ac:dyDescent="0.2">
      <c r="A90" s="31" t="s">
        <v>1509</v>
      </c>
      <c r="B90" s="1" t="s">
        <v>208</v>
      </c>
      <c r="C90" s="1" t="s">
        <v>204</v>
      </c>
      <c r="D90" s="2">
        <v>2.1</v>
      </c>
      <c r="E90" s="97">
        <f t="shared" si="11"/>
        <v>2.24952</v>
      </c>
      <c r="F90" s="97">
        <f t="shared" si="7"/>
        <v>2.3865157679999998</v>
      </c>
      <c r="G90" s="133">
        <f t="shared" si="8"/>
        <v>2.4461786621999995</v>
      </c>
      <c r="H90" s="133">
        <f t="shared" si="9"/>
        <v>2.5684875953099997</v>
      </c>
      <c r="I90" s="133">
        <f t="shared" si="10"/>
        <v>2.6198573472161999</v>
      </c>
      <c r="J90" s="6">
        <v>6.0000000000000001E-3</v>
      </c>
      <c r="K90" s="1">
        <v>1</v>
      </c>
      <c r="L90" s="16" t="s">
        <v>256</v>
      </c>
      <c r="M90" s="19" t="s">
        <v>2646</v>
      </c>
    </row>
    <row r="91" spans="1:13" ht="10.35" customHeight="1" x14ac:dyDescent="0.2">
      <c r="A91" s="32" t="s">
        <v>1510</v>
      </c>
      <c r="B91" s="5" t="s">
        <v>1679</v>
      </c>
      <c r="C91" s="5" t="s">
        <v>2702</v>
      </c>
      <c r="D91" s="18">
        <v>68.5</v>
      </c>
      <c r="E91" s="70">
        <f t="shared" si="11"/>
        <v>73.377200000000002</v>
      </c>
      <c r="F91" s="70">
        <f t="shared" si="7"/>
        <v>77.84587148</v>
      </c>
      <c r="G91" s="132">
        <f t="shared" si="8"/>
        <v>79.792018266999989</v>
      </c>
      <c r="H91" s="132">
        <f t="shared" si="9"/>
        <v>83.781619180349992</v>
      </c>
      <c r="I91" s="132">
        <f t="shared" si="10"/>
        <v>85.457251563956987</v>
      </c>
      <c r="J91" s="9">
        <v>1.2669999999999999</v>
      </c>
      <c r="K91" s="5">
        <v>1</v>
      </c>
      <c r="L91" s="12" t="s">
        <v>257</v>
      </c>
      <c r="M91" s="15" t="s">
        <v>2681</v>
      </c>
    </row>
    <row r="92" spans="1:13" ht="10.35" customHeight="1" x14ac:dyDescent="0.2">
      <c r="A92" s="31" t="s">
        <v>1511</v>
      </c>
      <c r="B92" s="1" t="s">
        <v>1857</v>
      </c>
      <c r="C92" s="1"/>
      <c r="D92" s="2">
        <v>280</v>
      </c>
      <c r="E92" s="97">
        <f t="shared" si="11"/>
        <v>299.93599999999998</v>
      </c>
      <c r="F92" s="97">
        <f t="shared" si="7"/>
        <v>318.20210239999994</v>
      </c>
      <c r="G92" s="133">
        <f t="shared" si="8"/>
        <v>326.1571549599999</v>
      </c>
      <c r="H92" s="133">
        <f t="shared" si="9"/>
        <v>342.4650127079999</v>
      </c>
      <c r="I92" s="133">
        <f t="shared" si="10"/>
        <v>349.31431296215993</v>
      </c>
      <c r="J92" s="6">
        <v>0.19500000000000001</v>
      </c>
      <c r="K92" s="1">
        <v>1</v>
      </c>
      <c r="L92" s="16" t="s">
        <v>258</v>
      </c>
      <c r="M92" s="19" t="s">
        <v>2646</v>
      </c>
    </row>
    <row r="93" spans="1:13" s="38" customFormat="1" ht="10.35" customHeight="1" x14ac:dyDescent="0.2">
      <c r="A93" s="32" t="s">
        <v>1512</v>
      </c>
      <c r="B93" s="5" t="s">
        <v>1858</v>
      </c>
      <c r="C93" s="5" t="s">
        <v>209</v>
      </c>
      <c r="D93" s="18">
        <v>70.5</v>
      </c>
      <c r="E93" s="70">
        <f t="shared" si="11"/>
        <v>75.519599999999997</v>
      </c>
      <c r="F93" s="70">
        <f t="shared" si="7"/>
        <v>80.118743639999991</v>
      </c>
      <c r="G93" s="132">
        <f t="shared" si="8"/>
        <v>82.121712230999989</v>
      </c>
      <c r="H93" s="132">
        <f t="shared" si="9"/>
        <v>86.22779784254999</v>
      </c>
      <c r="I93" s="132">
        <f t="shared" si="10"/>
        <v>87.952353799400996</v>
      </c>
      <c r="J93" s="9">
        <v>4.1000000000000002E-2</v>
      </c>
      <c r="K93" s="5">
        <v>1</v>
      </c>
      <c r="L93" s="12" t="s">
        <v>259</v>
      </c>
      <c r="M93" s="15" t="s">
        <v>2646</v>
      </c>
    </row>
    <row r="94" spans="1:13" ht="10.35" customHeight="1" x14ac:dyDescent="0.2">
      <c r="A94" s="31" t="s">
        <v>1513</v>
      </c>
      <c r="B94" s="1" t="s">
        <v>210</v>
      </c>
      <c r="C94" s="1" t="s">
        <v>211</v>
      </c>
      <c r="D94" s="2">
        <v>40.5</v>
      </c>
      <c r="E94" s="97">
        <f t="shared" si="11"/>
        <v>43.383599999999994</v>
      </c>
      <c r="F94" s="97">
        <f t="shared" si="7"/>
        <v>46.025661239999991</v>
      </c>
      <c r="G94" s="133">
        <f t="shared" si="8"/>
        <v>47.176302770999989</v>
      </c>
      <c r="H94" s="133">
        <f t="shared" si="9"/>
        <v>49.535117909549989</v>
      </c>
      <c r="I94" s="133">
        <f t="shared" si="10"/>
        <v>50.52582026774099</v>
      </c>
      <c r="J94" s="6">
        <v>0.19700000000000001</v>
      </c>
      <c r="K94" s="1">
        <v>1</v>
      </c>
      <c r="L94" s="16" t="s">
        <v>260</v>
      </c>
      <c r="M94" s="19" t="s">
        <v>2681</v>
      </c>
    </row>
    <row r="95" spans="1:13" ht="10.35" customHeight="1" x14ac:dyDescent="0.2">
      <c r="A95" s="31" t="s">
        <v>1514</v>
      </c>
      <c r="B95" s="1" t="s">
        <v>212</v>
      </c>
      <c r="C95" s="1" t="s">
        <v>2881</v>
      </c>
      <c r="D95" s="2">
        <v>292</v>
      </c>
      <c r="E95" s="97">
        <f t="shared" si="11"/>
        <v>312.79039999999998</v>
      </c>
      <c r="F95" s="97">
        <f t="shared" si="7"/>
        <v>331.83933535999995</v>
      </c>
      <c r="G95" s="133">
        <f t="shared" si="8"/>
        <v>340.1353187439999</v>
      </c>
      <c r="H95" s="133">
        <f t="shared" si="9"/>
        <v>357.14208468119989</v>
      </c>
      <c r="I95" s="133">
        <f t="shared" si="10"/>
        <v>364.2849263748239</v>
      </c>
      <c r="J95" s="6">
        <v>0.22900000000000001</v>
      </c>
      <c r="K95" s="1">
        <v>1</v>
      </c>
      <c r="L95" s="16" t="s">
        <v>261</v>
      </c>
      <c r="M95" s="19" t="s">
        <v>2646</v>
      </c>
    </row>
    <row r="96" spans="1:13" ht="10.35" customHeight="1" x14ac:dyDescent="0.2">
      <c r="A96" s="32" t="s">
        <v>1515</v>
      </c>
      <c r="B96" s="5" t="s">
        <v>213</v>
      </c>
      <c r="C96" s="5" t="s">
        <v>214</v>
      </c>
      <c r="D96" s="18">
        <v>70.5</v>
      </c>
      <c r="E96" s="70">
        <f t="shared" si="11"/>
        <v>75.519599999999997</v>
      </c>
      <c r="F96" s="70">
        <f t="shared" si="7"/>
        <v>80.118743639999991</v>
      </c>
      <c r="G96" s="132">
        <f t="shared" si="8"/>
        <v>82.121712230999989</v>
      </c>
      <c r="H96" s="132">
        <f t="shared" si="9"/>
        <v>86.22779784254999</v>
      </c>
      <c r="I96" s="132">
        <f t="shared" si="10"/>
        <v>87.952353799400996</v>
      </c>
      <c r="J96" s="9">
        <v>4.4999999999999998E-2</v>
      </c>
      <c r="K96" s="5">
        <v>1</v>
      </c>
      <c r="L96" s="12" t="s">
        <v>262</v>
      </c>
      <c r="M96" s="15" t="s">
        <v>2936</v>
      </c>
    </row>
    <row r="97" spans="1:13" ht="10.35" customHeight="1" x14ac:dyDescent="0.2">
      <c r="A97" s="31" t="s">
        <v>1516</v>
      </c>
      <c r="B97" s="1" t="s">
        <v>761</v>
      </c>
      <c r="C97" s="1" t="s">
        <v>215</v>
      </c>
      <c r="D97" s="2">
        <v>415</v>
      </c>
      <c r="E97" s="97">
        <f t="shared" si="11"/>
        <v>444.54799999999994</v>
      </c>
      <c r="F97" s="97">
        <f t="shared" si="7"/>
        <v>471.62097319999992</v>
      </c>
      <c r="G97" s="133">
        <f t="shared" si="8"/>
        <v>483.41149752999991</v>
      </c>
      <c r="H97" s="133">
        <f t="shared" si="9"/>
        <v>507.58207240649995</v>
      </c>
      <c r="I97" s="133">
        <f t="shared" si="10"/>
        <v>517.73371385462997</v>
      </c>
      <c r="J97" s="6">
        <v>0.18</v>
      </c>
      <c r="K97" s="1">
        <v>1</v>
      </c>
      <c r="L97" s="16" t="s">
        <v>263</v>
      </c>
      <c r="M97" s="19" t="s">
        <v>2646</v>
      </c>
    </row>
    <row r="98" spans="1:13" ht="10.35" customHeight="1" x14ac:dyDescent="0.2">
      <c r="A98" s="31" t="s">
        <v>1517</v>
      </c>
      <c r="B98" s="1" t="s">
        <v>216</v>
      </c>
      <c r="C98" s="1" t="s">
        <v>1536</v>
      </c>
      <c r="D98" s="2">
        <v>76</v>
      </c>
      <c r="E98" s="97">
        <f t="shared" si="11"/>
        <v>81.411199999999994</v>
      </c>
      <c r="F98" s="97">
        <f t="shared" si="7"/>
        <v>86.369142079999989</v>
      </c>
      <c r="G98" s="133">
        <f t="shared" si="8"/>
        <v>88.528370631999977</v>
      </c>
      <c r="H98" s="133">
        <f t="shared" si="9"/>
        <v>92.954789163599983</v>
      </c>
      <c r="I98" s="133">
        <f t="shared" si="10"/>
        <v>94.81388494687198</v>
      </c>
      <c r="J98" s="6">
        <v>0.20300000000000001</v>
      </c>
      <c r="K98" s="1">
        <v>1</v>
      </c>
      <c r="L98" s="16" t="s">
        <v>264</v>
      </c>
      <c r="M98" s="19" t="s">
        <v>2694</v>
      </c>
    </row>
    <row r="99" spans="1:13" ht="10.35" customHeight="1" x14ac:dyDescent="0.2">
      <c r="A99" s="31" t="s">
        <v>1518</v>
      </c>
      <c r="B99" s="1" t="s">
        <v>217</v>
      </c>
      <c r="C99" s="1" t="s">
        <v>218</v>
      </c>
      <c r="D99" s="2">
        <v>47</v>
      </c>
      <c r="E99" s="97">
        <f t="shared" si="11"/>
        <v>50.346399999999996</v>
      </c>
      <c r="F99" s="97">
        <f t="shared" si="7"/>
        <v>53.412495759999992</v>
      </c>
      <c r="G99" s="133">
        <f t="shared" si="8"/>
        <v>54.747808153999983</v>
      </c>
      <c r="H99" s="133">
        <f t="shared" si="9"/>
        <v>57.485198561699988</v>
      </c>
      <c r="I99" s="133">
        <f t="shared" si="10"/>
        <v>58.634902532933992</v>
      </c>
      <c r="J99" s="6">
        <v>3.7999999999999999E-2</v>
      </c>
      <c r="K99" s="1">
        <v>1</v>
      </c>
      <c r="L99" s="16" t="s">
        <v>265</v>
      </c>
      <c r="M99" s="19" t="s">
        <v>2694</v>
      </c>
    </row>
    <row r="100" spans="1:13" ht="10.35" customHeight="1" x14ac:dyDescent="0.2">
      <c r="A100" s="31" t="s">
        <v>1519</v>
      </c>
      <c r="B100" s="1" t="s">
        <v>219</v>
      </c>
      <c r="C100" s="1" t="s">
        <v>215</v>
      </c>
      <c r="D100" s="2">
        <v>35</v>
      </c>
      <c r="E100" s="97">
        <f t="shared" si="11"/>
        <v>37.491999999999997</v>
      </c>
      <c r="F100" s="97">
        <f t="shared" si="7"/>
        <v>39.775262799999993</v>
      </c>
      <c r="G100" s="133">
        <f t="shared" si="8"/>
        <v>40.769644369999988</v>
      </c>
      <c r="H100" s="133">
        <f t="shared" si="9"/>
        <v>42.808126588499988</v>
      </c>
      <c r="I100" s="133">
        <f t="shared" si="10"/>
        <v>43.664289120269991</v>
      </c>
      <c r="J100" s="6">
        <v>0.221</v>
      </c>
      <c r="K100" s="1">
        <v>1</v>
      </c>
      <c r="L100" s="16" t="s">
        <v>266</v>
      </c>
      <c r="M100" s="19" t="s">
        <v>2646</v>
      </c>
    </row>
    <row r="101" spans="1:13" ht="10.35" customHeight="1" x14ac:dyDescent="0.2">
      <c r="A101" s="34" t="s">
        <v>2240</v>
      </c>
      <c r="B101" s="22" t="s">
        <v>1400</v>
      </c>
      <c r="C101" s="22" t="s">
        <v>1401</v>
      </c>
      <c r="D101" s="2">
        <v>18</v>
      </c>
      <c r="E101" s="97">
        <f t="shared" si="11"/>
        <v>19.281599999999997</v>
      </c>
      <c r="F101" s="97">
        <f t="shared" si="7"/>
        <v>20.455849439999998</v>
      </c>
      <c r="G101" s="133">
        <f t="shared" si="8"/>
        <v>20.967245675999997</v>
      </c>
      <c r="H101" s="133">
        <f t="shared" si="9"/>
        <v>22.015607959799997</v>
      </c>
      <c r="I101" s="133">
        <f t="shared" si="10"/>
        <v>22.455920118995998</v>
      </c>
      <c r="J101" s="21">
        <v>2.1000000000000001E-2</v>
      </c>
      <c r="K101" s="1">
        <v>1</v>
      </c>
      <c r="L101" s="25" t="s">
        <v>2241</v>
      </c>
      <c r="M101" s="19" t="s">
        <v>2646</v>
      </c>
    </row>
    <row r="102" spans="1:13" ht="10.35" customHeight="1" x14ac:dyDescent="0.2">
      <c r="A102" s="31" t="s">
        <v>482</v>
      </c>
      <c r="B102" s="1" t="s">
        <v>220</v>
      </c>
      <c r="C102" s="1" t="s">
        <v>2438</v>
      </c>
      <c r="D102" s="2">
        <v>263</v>
      </c>
      <c r="E102" s="97">
        <f t="shared" si="11"/>
        <v>281.72559999999999</v>
      </c>
      <c r="F102" s="97">
        <f t="shared" si="7"/>
        <v>298.88268903999995</v>
      </c>
      <c r="G102" s="133">
        <f t="shared" si="8"/>
        <v>306.35475626599992</v>
      </c>
      <c r="H102" s="133">
        <f t="shared" si="9"/>
        <v>321.67249407929995</v>
      </c>
      <c r="I102" s="133">
        <f t="shared" si="10"/>
        <v>328.10594396088595</v>
      </c>
      <c r="J102" s="7">
        <v>0.2006</v>
      </c>
      <c r="K102" s="1">
        <v>1</v>
      </c>
      <c r="L102" s="16" t="s">
        <v>483</v>
      </c>
      <c r="M102" s="19" t="s">
        <v>2646</v>
      </c>
    </row>
    <row r="103" spans="1:13" ht="10.35" customHeight="1" x14ac:dyDescent="0.2">
      <c r="A103" s="31" t="s">
        <v>484</v>
      </c>
      <c r="B103" s="1" t="s">
        <v>221</v>
      </c>
      <c r="C103" s="1" t="s">
        <v>222</v>
      </c>
      <c r="D103" s="2">
        <v>145</v>
      </c>
      <c r="E103" s="97">
        <f t="shared" si="11"/>
        <v>155.32399999999998</v>
      </c>
      <c r="F103" s="97">
        <f t="shared" ref="F103:F166" si="12">E103*1.0609</f>
        <v>164.78323159999997</v>
      </c>
      <c r="G103" s="133">
        <f t="shared" si="8"/>
        <v>168.90281238999995</v>
      </c>
      <c r="H103" s="133">
        <f t="shared" si="9"/>
        <v>177.34795300949995</v>
      </c>
      <c r="I103" s="133">
        <f t="shared" si="10"/>
        <v>180.89491206968995</v>
      </c>
      <c r="J103" s="7">
        <v>0.2</v>
      </c>
      <c r="K103" s="1">
        <v>1</v>
      </c>
      <c r="L103" s="16" t="s">
        <v>485</v>
      </c>
      <c r="M103" s="19" t="s">
        <v>2646</v>
      </c>
    </row>
    <row r="104" spans="1:13" ht="10.35" customHeight="1" x14ac:dyDescent="0.2">
      <c r="A104" s="31" t="s">
        <v>486</v>
      </c>
      <c r="B104" s="1" t="s">
        <v>223</v>
      </c>
      <c r="C104" s="1" t="s">
        <v>224</v>
      </c>
      <c r="D104" s="2">
        <v>101</v>
      </c>
      <c r="E104" s="97">
        <f t="shared" si="11"/>
        <v>108.19119999999999</v>
      </c>
      <c r="F104" s="97">
        <f t="shared" si="12"/>
        <v>114.78004408</v>
      </c>
      <c r="G104" s="133">
        <f t="shared" si="8"/>
        <v>117.64954518199998</v>
      </c>
      <c r="H104" s="133">
        <f t="shared" si="9"/>
        <v>123.53202244109998</v>
      </c>
      <c r="I104" s="133">
        <f t="shared" si="10"/>
        <v>126.00266288992198</v>
      </c>
      <c r="J104" s="7">
        <v>0.2</v>
      </c>
      <c r="K104" s="1">
        <v>1</v>
      </c>
      <c r="L104" s="16" t="s">
        <v>487</v>
      </c>
      <c r="M104" s="19" t="s">
        <v>2646</v>
      </c>
    </row>
    <row r="105" spans="1:13" ht="10.35" customHeight="1" x14ac:dyDescent="0.2">
      <c r="A105" s="31" t="s">
        <v>488</v>
      </c>
      <c r="B105" s="1" t="s">
        <v>225</v>
      </c>
      <c r="C105" s="1" t="s">
        <v>226</v>
      </c>
      <c r="D105" s="2">
        <v>80.5</v>
      </c>
      <c r="E105" s="97">
        <f t="shared" si="11"/>
        <v>86.2316</v>
      </c>
      <c r="F105" s="97">
        <f t="shared" si="12"/>
        <v>91.483104439999991</v>
      </c>
      <c r="G105" s="133">
        <f t="shared" si="8"/>
        <v>93.770182050999978</v>
      </c>
      <c r="H105" s="133">
        <f t="shared" si="9"/>
        <v>98.458691153549978</v>
      </c>
      <c r="I105" s="133">
        <f t="shared" si="10"/>
        <v>100.42786497662098</v>
      </c>
      <c r="J105" s="7">
        <v>0.12</v>
      </c>
      <c r="K105" s="1">
        <v>1</v>
      </c>
      <c r="L105" s="16" t="s">
        <v>489</v>
      </c>
      <c r="M105" s="19" t="s">
        <v>2646</v>
      </c>
    </row>
    <row r="106" spans="1:13" ht="10.35" customHeight="1" x14ac:dyDescent="0.2">
      <c r="A106" s="31" t="s">
        <v>490</v>
      </c>
      <c r="B106" s="1" t="s">
        <v>227</v>
      </c>
      <c r="C106" s="1" t="s">
        <v>226</v>
      </c>
      <c r="D106" s="2">
        <v>100</v>
      </c>
      <c r="E106" s="97">
        <f t="shared" si="11"/>
        <v>107.11999999999999</v>
      </c>
      <c r="F106" s="97">
        <f t="shared" si="12"/>
        <v>113.64360799999999</v>
      </c>
      <c r="G106" s="133">
        <f t="shared" si="8"/>
        <v>116.48469819999998</v>
      </c>
      <c r="H106" s="133">
        <f t="shared" si="9"/>
        <v>122.30893310999998</v>
      </c>
      <c r="I106" s="133">
        <f t="shared" si="10"/>
        <v>124.75511177219998</v>
      </c>
      <c r="J106" s="7">
        <v>0.23</v>
      </c>
      <c r="K106" s="1">
        <v>1</v>
      </c>
      <c r="L106" s="16" t="s">
        <v>491</v>
      </c>
      <c r="M106" s="19" t="s">
        <v>2646</v>
      </c>
    </row>
    <row r="107" spans="1:13" ht="10.35" customHeight="1" x14ac:dyDescent="0.2">
      <c r="A107" s="34" t="s">
        <v>2242</v>
      </c>
      <c r="B107" s="22" t="s">
        <v>1402</v>
      </c>
      <c r="C107" s="22" t="s">
        <v>1403</v>
      </c>
      <c r="D107" s="2">
        <v>305</v>
      </c>
      <c r="E107" s="97">
        <f t="shared" si="11"/>
        <v>326.71599999999995</v>
      </c>
      <c r="F107" s="97">
        <f t="shared" si="12"/>
        <v>346.61300439999991</v>
      </c>
      <c r="G107" s="133">
        <f t="shared" si="8"/>
        <v>355.27832950999988</v>
      </c>
      <c r="H107" s="133">
        <f t="shared" si="9"/>
        <v>373.0422459854999</v>
      </c>
      <c r="I107" s="133">
        <f t="shared" si="10"/>
        <v>380.50309090520989</v>
      </c>
      <c r="J107" s="21">
        <v>0.17899999999999999</v>
      </c>
      <c r="K107" s="1">
        <v>1</v>
      </c>
      <c r="L107" s="25" t="s">
        <v>2243</v>
      </c>
      <c r="M107" s="19" t="s">
        <v>2646</v>
      </c>
    </row>
    <row r="108" spans="1:13" ht="10.35" customHeight="1" x14ac:dyDescent="0.2">
      <c r="A108" s="34" t="s">
        <v>2244</v>
      </c>
      <c r="B108" s="22" t="s">
        <v>1400</v>
      </c>
      <c r="C108" s="22" t="s">
        <v>421</v>
      </c>
      <c r="D108" s="2">
        <v>22.5</v>
      </c>
      <c r="E108" s="97">
        <f t="shared" si="11"/>
        <v>24.101999999999997</v>
      </c>
      <c r="F108" s="97">
        <f t="shared" si="12"/>
        <v>25.569811799999997</v>
      </c>
      <c r="G108" s="133">
        <f t="shared" si="8"/>
        <v>26.209057094999995</v>
      </c>
      <c r="H108" s="133">
        <f t="shared" si="9"/>
        <v>27.519509949749995</v>
      </c>
      <c r="I108" s="133">
        <f t="shared" si="10"/>
        <v>28.069900148744996</v>
      </c>
      <c r="J108" s="21">
        <v>2.6000000000000002E-2</v>
      </c>
      <c r="K108" s="1">
        <v>1</v>
      </c>
      <c r="L108" s="25" t="s">
        <v>2245</v>
      </c>
      <c r="M108" s="19" t="s">
        <v>2646</v>
      </c>
    </row>
    <row r="109" spans="1:13" ht="10.35" customHeight="1" x14ac:dyDescent="0.2">
      <c r="A109" s="31" t="s">
        <v>492</v>
      </c>
      <c r="B109" s="1" t="s">
        <v>2701</v>
      </c>
      <c r="C109" s="1" t="s">
        <v>2702</v>
      </c>
      <c r="D109" s="2">
        <v>163</v>
      </c>
      <c r="E109" s="97">
        <f t="shared" si="11"/>
        <v>174.60559999999998</v>
      </c>
      <c r="F109" s="97">
        <f t="shared" si="12"/>
        <v>185.23908103999997</v>
      </c>
      <c r="G109" s="133">
        <f t="shared" si="8"/>
        <v>189.87005806599996</v>
      </c>
      <c r="H109" s="133">
        <f t="shared" si="9"/>
        <v>199.36356096929995</v>
      </c>
      <c r="I109" s="133">
        <f t="shared" si="10"/>
        <v>203.35083218868596</v>
      </c>
      <c r="J109" s="7">
        <v>1.234</v>
      </c>
      <c r="K109" s="1">
        <v>1</v>
      </c>
      <c r="L109" s="16" t="s">
        <v>493</v>
      </c>
      <c r="M109" s="19" t="s">
        <v>620</v>
      </c>
    </row>
    <row r="110" spans="1:13" ht="10.35" customHeight="1" x14ac:dyDescent="0.2">
      <c r="A110" s="34" t="s">
        <v>2246</v>
      </c>
      <c r="B110" s="22" t="s">
        <v>422</v>
      </c>
      <c r="C110" s="22" t="s">
        <v>423</v>
      </c>
      <c r="D110" s="2">
        <v>285</v>
      </c>
      <c r="E110" s="97">
        <f t="shared" si="11"/>
        <v>305.29199999999997</v>
      </c>
      <c r="F110" s="97">
        <f t="shared" si="12"/>
        <v>323.88428279999994</v>
      </c>
      <c r="G110" s="133">
        <f t="shared" si="8"/>
        <v>331.98138986999993</v>
      </c>
      <c r="H110" s="133">
        <f t="shared" si="9"/>
        <v>348.58045936349993</v>
      </c>
      <c r="I110" s="133">
        <f t="shared" si="10"/>
        <v>355.55206855076995</v>
      </c>
      <c r="J110" s="21">
        <v>0.18099999999999997</v>
      </c>
      <c r="K110" s="1">
        <v>1</v>
      </c>
      <c r="L110" s="25" t="s">
        <v>2247</v>
      </c>
      <c r="M110" s="19" t="s">
        <v>2646</v>
      </c>
    </row>
    <row r="111" spans="1:13" ht="10.35" customHeight="1" x14ac:dyDescent="0.2">
      <c r="A111" s="31" t="s">
        <v>628</v>
      </c>
      <c r="B111" s="1" t="s">
        <v>629</v>
      </c>
      <c r="C111" s="1" t="s">
        <v>510</v>
      </c>
      <c r="D111" s="2">
        <v>112</v>
      </c>
      <c r="E111" s="97">
        <f t="shared" si="11"/>
        <v>119.97439999999999</v>
      </c>
      <c r="F111" s="97">
        <f t="shared" si="12"/>
        <v>127.28084095999998</v>
      </c>
      <c r="G111" s="133">
        <f t="shared" si="8"/>
        <v>130.46286198399997</v>
      </c>
      <c r="H111" s="133">
        <f t="shared" si="9"/>
        <v>136.98600508319998</v>
      </c>
      <c r="I111" s="133">
        <f t="shared" si="10"/>
        <v>139.72572518486399</v>
      </c>
      <c r="J111" s="7">
        <v>0.1</v>
      </c>
      <c r="K111" s="1">
        <v>1</v>
      </c>
      <c r="L111" s="16" t="s">
        <v>630</v>
      </c>
      <c r="M111" s="19" t="s">
        <v>2646</v>
      </c>
    </row>
    <row r="112" spans="1:13" ht="10.35" customHeight="1" x14ac:dyDescent="0.2">
      <c r="A112" s="31" t="s">
        <v>632</v>
      </c>
      <c r="B112" s="1" t="s">
        <v>639</v>
      </c>
      <c r="C112" s="1"/>
      <c r="D112" s="2">
        <v>33</v>
      </c>
      <c r="E112" s="97">
        <f t="shared" si="11"/>
        <v>35.349599999999995</v>
      </c>
      <c r="F112" s="97">
        <f t="shared" si="12"/>
        <v>37.502390639999994</v>
      </c>
      <c r="G112" s="133">
        <f t="shared" si="8"/>
        <v>38.439950405999994</v>
      </c>
      <c r="H112" s="133">
        <f t="shared" si="9"/>
        <v>40.361947926299997</v>
      </c>
      <c r="I112" s="133">
        <f t="shared" si="10"/>
        <v>41.169186884825997</v>
      </c>
      <c r="J112" s="7">
        <v>0.14000000000000001</v>
      </c>
      <c r="K112" s="1">
        <v>1</v>
      </c>
      <c r="L112" s="16" t="s">
        <v>633</v>
      </c>
      <c r="M112" s="19" t="s">
        <v>2646</v>
      </c>
    </row>
    <row r="113" spans="1:13" ht="10.35" customHeight="1" x14ac:dyDescent="0.2">
      <c r="A113" s="31" t="s">
        <v>634</v>
      </c>
      <c r="B113" s="1" t="s">
        <v>635</v>
      </c>
      <c r="C113" s="1"/>
      <c r="D113" s="2">
        <v>36</v>
      </c>
      <c r="E113" s="97">
        <f t="shared" si="11"/>
        <v>38.563199999999995</v>
      </c>
      <c r="F113" s="97">
        <f t="shared" si="12"/>
        <v>40.911698879999996</v>
      </c>
      <c r="G113" s="133">
        <f t="shared" si="8"/>
        <v>41.934491351999995</v>
      </c>
      <c r="H113" s="133">
        <f t="shared" si="9"/>
        <v>44.031215919599994</v>
      </c>
      <c r="I113" s="133">
        <f t="shared" si="10"/>
        <v>44.911840237991996</v>
      </c>
      <c r="J113" s="7">
        <v>0.05</v>
      </c>
      <c r="K113" s="1">
        <v>1</v>
      </c>
      <c r="L113" s="16" t="s">
        <v>636</v>
      </c>
      <c r="M113" s="19" t="s">
        <v>2646</v>
      </c>
    </row>
    <row r="114" spans="1:13" ht="10.35" customHeight="1" x14ac:dyDescent="0.2">
      <c r="A114" s="31" t="s">
        <v>637</v>
      </c>
      <c r="B114" s="1" t="s">
        <v>646</v>
      </c>
      <c r="C114" s="1" t="s">
        <v>647</v>
      </c>
      <c r="D114" s="2">
        <v>346</v>
      </c>
      <c r="E114" s="97">
        <f t="shared" si="11"/>
        <v>370.6352</v>
      </c>
      <c r="F114" s="97">
        <f t="shared" si="12"/>
        <v>393.20688367999998</v>
      </c>
      <c r="G114" s="133">
        <f t="shared" si="8"/>
        <v>403.03705577199992</v>
      </c>
      <c r="H114" s="133">
        <f t="shared" si="9"/>
        <v>423.18890856059994</v>
      </c>
      <c r="I114" s="133">
        <f t="shared" si="10"/>
        <v>431.65268673181197</v>
      </c>
      <c r="J114" s="7">
        <v>0.18</v>
      </c>
      <c r="K114" s="1">
        <v>1</v>
      </c>
      <c r="L114" s="16" t="s">
        <v>638</v>
      </c>
      <c r="M114" s="19" t="s">
        <v>2694</v>
      </c>
    </row>
    <row r="115" spans="1:13" ht="10.35" customHeight="1" x14ac:dyDescent="0.2">
      <c r="A115" s="31" t="s">
        <v>123</v>
      </c>
      <c r="B115" s="1" t="s">
        <v>124</v>
      </c>
      <c r="C115" s="22" t="s">
        <v>428</v>
      </c>
      <c r="D115" s="2">
        <v>47</v>
      </c>
      <c r="E115" s="97">
        <f t="shared" si="11"/>
        <v>50.346399999999996</v>
      </c>
      <c r="F115" s="97">
        <f t="shared" si="12"/>
        <v>53.412495759999992</v>
      </c>
      <c r="G115" s="133">
        <f t="shared" si="8"/>
        <v>54.747808153999983</v>
      </c>
      <c r="H115" s="133">
        <f t="shared" si="9"/>
        <v>57.485198561699988</v>
      </c>
      <c r="I115" s="133">
        <f t="shared" si="10"/>
        <v>58.634902532933992</v>
      </c>
      <c r="J115" s="7">
        <v>5.2999999999999999E-2</v>
      </c>
      <c r="K115" s="1">
        <v>1</v>
      </c>
      <c r="L115" s="37" t="s">
        <v>125</v>
      </c>
      <c r="M115" s="19" t="s">
        <v>2646</v>
      </c>
    </row>
    <row r="116" spans="1:13" ht="10.35" customHeight="1" x14ac:dyDescent="0.2">
      <c r="A116" s="34" t="s">
        <v>2248</v>
      </c>
      <c r="B116" s="22" t="s">
        <v>232</v>
      </c>
      <c r="C116" s="22" t="s">
        <v>428</v>
      </c>
      <c r="D116" s="2">
        <v>250</v>
      </c>
      <c r="E116" s="97">
        <f t="shared" si="11"/>
        <v>267.79999999999995</v>
      </c>
      <c r="F116" s="97">
        <f t="shared" si="12"/>
        <v>284.10901999999993</v>
      </c>
      <c r="G116" s="133">
        <f t="shared" si="8"/>
        <v>291.21174549999989</v>
      </c>
      <c r="H116" s="133">
        <f t="shared" si="9"/>
        <v>305.77233277499988</v>
      </c>
      <c r="I116" s="133">
        <f t="shared" si="10"/>
        <v>311.8877794304999</v>
      </c>
      <c r="J116" s="21">
        <v>8.5999999999999993E-2</v>
      </c>
      <c r="K116" s="1">
        <v>1</v>
      </c>
      <c r="L116" s="25" t="s">
        <v>2249</v>
      </c>
      <c r="M116" s="19" t="s">
        <v>2646</v>
      </c>
    </row>
    <row r="117" spans="1:13" ht="10.35" customHeight="1" x14ac:dyDescent="0.2">
      <c r="A117" s="34" t="s">
        <v>2250</v>
      </c>
      <c r="B117" s="22" t="s">
        <v>1680</v>
      </c>
      <c r="C117" s="22" t="s">
        <v>428</v>
      </c>
      <c r="D117" s="2">
        <v>51</v>
      </c>
      <c r="E117" s="97">
        <f t="shared" si="11"/>
        <v>54.6312</v>
      </c>
      <c r="F117" s="97">
        <f t="shared" si="12"/>
        <v>57.958240079999996</v>
      </c>
      <c r="G117" s="133">
        <f t="shared" si="8"/>
        <v>59.407196081999992</v>
      </c>
      <c r="H117" s="133">
        <f t="shared" si="9"/>
        <v>62.377555886099991</v>
      </c>
      <c r="I117" s="133">
        <f t="shared" si="10"/>
        <v>63.625107003821995</v>
      </c>
      <c r="J117" s="21">
        <v>0.16600000000000001</v>
      </c>
      <c r="K117" s="1">
        <v>1</v>
      </c>
      <c r="L117" s="25" t="s">
        <v>2251</v>
      </c>
      <c r="M117" s="19" t="s">
        <v>2646</v>
      </c>
    </row>
    <row r="118" spans="1:13" ht="10.35" customHeight="1" x14ac:dyDescent="0.2">
      <c r="A118" s="34" t="s">
        <v>2252</v>
      </c>
      <c r="B118" s="22" t="s">
        <v>424</v>
      </c>
      <c r="C118" s="22" t="s">
        <v>428</v>
      </c>
      <c r="D118" s="2">
        <v>60</v>
      </c>
      <c r="E118" s="97">
        <f t="shared" si="11"/>
        <v>64.271999999999991</v>
      </c>
      <c r="F118" s="97">
        <f t="shared" si="12"/>
        <v>68.186164799999986</v>
      </c>
      <c r="G118" s="133">
        <f t="shared" si="8"/>
        <v>69.890818919999973</v>
      </c>
      <c r="H118" s="133">
        <f t="shared" si="9"/>
        <v>73.385359865999973</v>
      </c>
      <c r="I118" s="133">
        <f t="shared" si="10"/>
        <v>74.853067063319969</v>
      </c>
      <c r="J118" s="21">
        <v>2.5000000000000001E-2</v>
      </c>
      <c r="K118" s="1">
        <v>1</v>
      </c>
      <c r="L118" s="25" t="s">
        <v>2253</v>
      </c>
      <c r="M118" s="19" t="s">
        <v>2646</v>
      </c>
    </row>
    <row r="119" spans="1:13" ht="10.35" customHeight="1" x14ac:dyDescent="0.2">
      <c r="A119" s="34" t="s">
        <v>2254</v>
      </c>
      <c r="B119" s="22" t="s">
        <v>429</v>
      </c>
      <c r="C119" s="22" t="s">
        <v>428</v>
      </c>
      <c r="D119" s="2">
        <v>106</v>
      </c>
      <c r="E119" s="97">
        <f t="shared" si="11"/>
        <v>113.54719999999999</v>
      </c>
      <c r="F119" s="97">
        <f t="shared" si="12"/>
        <v>120.46222447999999</v>
      </c>
      <c r="G119" s="133">
        <f t="shared" si="8"/>
        <v>123.47378009199998</v>
      </c>
      <c r="H119" s="133">
        <f t="shared" si="9"/>
        <v>129.64746909659999</v>
      </c>
      <c r="I119" s="133">
        <f t="shared" si="10"/>
        <v>132.24041847853201</v>
      </c>
      <c r="J119" s="21">
        <v>0.26900000000000002</v>
      </c>
      <c r="K119" s="1">
        <v>1</v>
      </c>
      <c r="L119" s="25" t="s">
        <v>546</v>
      </c>
      <c r="M119" s="19" t="s">
        <v>2646</v>
      </c>
    </row>
    <row r="120" spans="1:13" ht="10.35" customHeight="1" x14ac:dyDescent="0.2">
      <c r="A120" s="34" t="s">
        <v>547</v>
      </c>
      <c r="B120" s="22" t="s">
        <v>438</v>
      </c>
      <c r="C120" s="22" t="s">
        <v>428</v>
      </c>
      <c r="D120" s="2">
        <v>40</v>
      </c>
      <c r="E120" s="97">
        <f t="shared" si="11"/>
        <v>42.847999999999999</v>
      </c>
      <c r="F120" s="97">
        <f t="shared" si="12"/>
        <v>45.4574432</v>
      </c>
      <c r="G120" s="133">
        <f t="shared" si="8"/>
        <v>46.593879279999996</v>
      </c>
      <c r="H120" s="133">
        <f t="shared" si="9"/>
        <v>48.923573243999996</v>
      </c>
      <c r="I120" s="133">
        <f t="shared" si="10"/>
        <v>49.902044708879998</v>
      </c>
      <c r="J120" s="21">
        <v>2.5000000000000001E-2</v>
      </c>
      <c r="K120" s="1">
        <v>1</v>
      </c>
      <c r="L120" s="25" t="s">
        <v>548</v>
      </c>
      <c r="M120" s="19" t="s">
        <v>2646</v>
      </c>
    </row>
    <row r="121" spans="1:13" ht="10.35" customHeight="1" x14ac:dyDescent="0.2">
      <c r="A121" s="34" t="s">
        <v>549</v>
      </c>
      <c r="B121" s="22" t="s">
        <v>430</v>
      </c>
      <c r="C121" s="22" t="s">
        <v>425</v>
      </c>
      <c r="D121" s="2">
        <v>112.5</v>
      </c>
      <c r="E121" s="97">
        <f t="shared" si="11"/>
        <v>120.50999999999999</v>
      </c>
      <c r="F121" s="97">
        <f t="shared" si="12"/>
        <v>127.84905899999998</v>
      </c>
      <c r="G121" s="133">
        <f t="shared" si="8"/>
        <v>131.04528547499996</v>
      </c>
      <c r="H121" s="133">
        <f t="shared" si="9"/>
        <v>137.59754974874997</v>
      </c>
      <c r="I121" s="133">
        <f t="shared" si="10"/>
        <v>140.34950074372497</v>
      </c>
      <c r="J121" s="21">
        <v>0.19</v>
      </c>
      <c r="K121" s="1">
        <v>1</v>
      </c>
      <c r="L121" s="25" t="s">
        <v>550</v>
      </c>
      <c r="M121" s="19" t="s">
        <v>2646</v>
      </c>
    </row>
    <row r="122" spans="1:13" ht="10.35" customHeight="1" x14ac:dyDescent="0.2">
      <c r="A122" s="34" t="s">
        <v>1103</v>
      </c>
      <c r="B122" s="22" t="s">
        <v>431</v>
      </c>
      <c r="C122" s="22" t="s">
        <v>511</v>
      </c>
      <c r="D122" s="2">
        <v>375</v>
      </c>
      <c r="E122" s="97">
        <f t="shared" si="11"/>
        <v>401.7</v>
      </c>
      <c r="F122" s="97">
        <f t="shared" si="12"/>
        <v>426.16352999999998</v>
      </c>
      <c r="G122" s="133">
        <f t="shared" si="8"/>
        <v>436.81761824999995</v>
      </c>
      <c r="H122" s="133">
        <f t="shared" si="9"/>
        <v>458.65849916249999</v>
      </c>
      <c r="I122" s="133">
        <f t="shared" si="10"/>
        <v>467.83166914575003</v>
      </c>
      <c r="J122" s="21">
        <v>1.508</v>
      </c>
      <c r="K122" s="1">
        <v>1</v>
      </c>
      <c r="L122" s="25" t="s">
        <v>1104</v>
      </c>
      <c r="M122" s="19" t="s">
        <v>2646</v>
      </c>
    </row>
    <row r="123" spans="1:13" ht="10.35" customHeight="1" x14ac:dyDescent="0.2">
      <c r="A123" s="34" t="s">
        <v>1105</v>
      </c>
      <c r="B123" s="22" t="s">
        <v>432</v>
      </c>
      <c r="C123" s="22" t="s">
        <v>435</v>
      </c>
      <c r="D123" s="2">
        <v>154</v>
      </c>
      <c r="E123" s="97">
        <f t="shared" si="11"/>
        <v>164.9648</v>
      </c>
      <c r="F123" s="97">
        <f t="shared" si="12"/>
        <v>175.01115632</v>
      </c>
      <c r="G123" s="133">
        <f t="shared" si="8"/>
        <v>179.38643522799998</v>
      </c>
      <c r="H123" s="133">
        <f t="shared" si="9"/>
        <v>188.35575698939999</v>
      </c>
      <c r="I123" s="133">
        <f t="shared" si="10"/>
        <v>192.12287212918798</v>
      </c>
      <c r="J123" s="21">
        <v>0.192</v>
      </c>
      <c r="K123" s="1">
        <v>1</v>
      </c>
      <c r="L123" s="25" t="s">
        <v>1106</v>
      </c>
      <c r="M123" s="19" t="s">
        <v>2646</v>
      </c>
    </row>
    <row r="124" spans="1:13" ht="10.35" customHeight="1" x14ac:dyDescent="0.2">
      <c r="A124" s="34" t="s">
        <v>2730</v>
      </c>
      <c r="B124" s="28" t="s">
        <v>2031</v>
      </c>
      <c r="C124" s="28" t="s">
        <v>2032</v>
      </c>
      <c r="D124" s="2">
        <v>45.6</v>
      </c>
      <c r="E124" s="97">
        <f t="shared" si="11"/>
        <v>48.846719999999998</v>
      </c>
      <c r="F124" s="97">
        <f t="shared" si="12"/>
        <v>51.821485247999995</v>
      </c>
      <c r="G124" s="133">
        <f t="shared" si="8"/>
        <v>53.117022379199987</v>
      </c>
      <c r="H124" s="133">
        <f t="shared" si="9"/>
        <v>55.772873498159989</v>
      </c>
      <c r="I124" s="133">
        <f t="shared" si="10"/>
        <v>56.888330968123192</v>
      </c>
      <c r="J124" s="29">
        <v>0.11600000000000002</v>
      </c>
      <c r="K124" s="1">
        <v>1</v>
      </c>
      <c r="L124" s="37" t="s">
        <v>2731</v>
      </c>
      <c r="M124" s="19" t="s">
        <v>2646</v>
      </c>
    </row>
    <row r="125" spans="1:13" ht="10.35" customHeight="1" x14ac:dyDescent="0.2">
      <c r="A125" s="34" t="s">
        <v>2732</v>
      </c>
      <c r="B125" s="28" t="s">
        <v>2031</v>
      </c>
      <c r="C125" s="28" t="s">
        <v>2033</v>
      </c>
      <c r="D125" s="2">
        <v>57</v>
      </c>
      <c r="E125" s="97">
        <f t="shared" si="11"/>
        <v>61.058399999999999</v>
      </c>
      <c r="F125" s="97">
        <f t="shared" si="12"/>
        <v>64.776856559999999</v>
      </c>
      <c r="G125" s="133">
        <f t="shared" si="8"/>
        <v>66.396277973999986</v>
      </c>
      <c r="H125" s="133">
        <f t="shared" si="9"/>
        <v>69.716091872699991</v>
      </c>
      <c r="I125" s="133">
        <f t="shared" si="10"/>
        <v>71.110413710153992</v>
      </c>
      <c r="J125" s="29">
        <v>0.218</v>
      </c>
      <c r="K125" s="1">
        <v>1</v>
      </c>
      <c r="L125" s="37" t="s">
        <v>2733</v>
      </c>
      <c r="M125" s="19" t="s">
        <v>2646</v>
      </c>
    </row>
    <row r="126" spans="1:13" ht="10.35" customHeight="1" x14ac:dyDescent="0.2">
      <c r="A126" s="34" t="s">
        <v>1107</v>
      </c>
      <c r="B126" s="22" t="s">
        <v>426</v>
      </c>
      <c r="C126" s="22" t="s">
        <v>1396</v>
      </c>
      <c r="D126" s="2">
        <v>102</v>
      </c>
      <c r="E126" s="97">
        <f t="shared" si="11"/>
        <v>109.2624</v>
      </c>
      <c r="F126" s="97">
        <f t="shared" si="12"/>
        <v>115.91648015999999</v>
      </c>
      <c r="G126" s="133">
        <f t="shared" si="8"/>
        <v>118.81439216399998</v>
      </c>
      <c r="H126" s="133">
        <f t="shared" si="9"/>
        <v>124.75511177219998</v>
      </c>
      <c r="I126" s="133">
        <f t="shared" si="10"/>
        <v>127.25021400764399</v>
      </c>
      <c r="J126" s="21">
        <v>1E-3</v>
      </c>
      <c r="K126" s="1">
        <v>1</v>
      </c>
      <c r="L126" s="25" t="s">
        <v>1108</v>
      </c>
      <c r="M126" s="19" t="s">
        <v>2646</v>
      </c>
    </row>
    <row r="127" spans="1:13" ht="10.35" customHeight="1" x14ac:dyDescent="0.2">
      <c r="A127" s="34" t="s">
        <v>1109</v>
      </c>
      <c r="B127" s="22" t="s">
        <v>433</v>
      </c>
      <c r="C127" s="22" t="s">
        <v>436</v>
      </c>
      <c r="D127" s="2">
        <v>647.5</v>
      </c>
      <c r="E127" s="97">
        <f t="shared" si="11"/>
        <v>693.60199999999998</v>
      </c>
      <c r="F127" s="97">
        <f t="shared" si="12"/>
        <v>735.84236179999994</v>
      </c>
      <c r="G127" s="133">
        <f t="shared" si="8"/>
        <v>754.23842084499984</v>
      </c>
      <c r="H127" s="133">
        <f t="shared" si="9"/>
        <v>791.95034188724981</v>
      </c>
      <c r="I127" s="133">
        <f t="shared" si="10"/>
        <v>807.78934872499485</v>
      </c>
      <c r="J127" s="21">
        <v>0.7</v>
      </c>
      <c r="K127" s="1">
        <v>1</v>
      </c>
      <c r="L127" s="25" t="s">
        <v>1110</v>
      </c>
      <c r="M127" s="19" t="s">
        <v>2646</v>
      </c>
    </row>
    <row r="128" spans="1:13" ht="10.35" customHeight="1" x14ac:dyDescent="0.2">
      <c r="A128" s="34" t="s">
        <v>1111</v>
      </c>
      <c r="B128" s="22" t="s">
        <v>433</v>
      </c>
      <c r="C128" s="22" t="s">
        <v>437</v>
      </c>
      <c r="D128" s="2">
        <v>623</v>
      </c>
      <c r="E128" s="97">
        <f t="shared" si="11"/>
        <v>667.35759999999993</v>
      </c>
      <c r="F128" s="97">
        <f t="shared" si="12"/>
        <v>707.99967783999989</v>
      </c>
      <c r="G128" s="133">
        <f t="shared" si="8"/>
        <v>725.69966978599984</v>
      </c>
      <c r="H128" s="133">
        <f t="shared" si="9"/>
        <v>761.98465327529982</v>
      </c>
      <c r="I128" s="133">
        <f t="shared" si="10"/>
        <v>777.22434634080582</v>
      </c>
      <c r="J128" s="21">
        <v>0.7</v>
      </c>
      <c r="K128" s="1">
        <v>1</v>
      </c>
      <c r="L128" s="25" t="s">
        <v>1112</v>
      </c>
      <c r="M128" s="19" t="s">
        <v>2646</v>
      </c>
    </row>
    <row r="129" spans="1:13" ht="10.35" customHeight="1" x14ac:dyDescent="0.2">
      <c r="A129" s="34" t="s">
        <v>1113</v>
      </c>
      <c r="B129" s="22" t="s">
        <v>434</v>
      </c>
      <c r="C129" s="22" t="s">
        <v>427</v>
      </c>
      <c r="D129" s="2">
        <v>31</v>
      </c>
      <c r="E129" s="97">
        <f t="shared" si="11"/>
        <v>33.2072</v>
      </c>
      <c r="F129" s="97">
        <f t="shared" si="12"/>
        <v>35.229518479999996</v>
      </c>
      <c r="G129" s="133">
        <f t="shared" si="8"/>
        <v>36.110256441999994</v>
      </c>
      <c r="H129" s="133">
        <f t="shared" si="9"/>
        <v>37.915769264099993</v>
      </c>
      <c r="I129" s="133">
        <f t="shared" si="10"/>
        <v>38.674084649381996</v>
      </c>
      <c r="J129" s="21">
        <v>3.5999999999999997E-2</v>
      </c>
      <c r="K129" s="1">
        <v>1</v>
      </c>
      <c r="L129" s="25" t="s">
        <v>1114</v>
      </c>
      <c r="M129" s="19" t="s">
        <v>2646</v>
      </c>
    </row>
    <row r="130" spans="1:13" ht="10.35" customHeight="1" x14ac:dyDescent="0.2">
      <c r="A130" s="34" t="s">
        <v>2077</v>
      </c>
      <c r="B130" s="22" t="s">
        <v>2083</v>
      </c>
      <c r="C130" s="22" t="s">
        <v>1770</v>
      </c>
      <c r="D130" s="2">
        <v>154</v>
      </c>
      <c r="E130" s="97">
        <f t="shared" si="11"/>
        <v>164.9648</v>
      </c>
      <c r="F130" s="97">
        <f t="shared" si="12"/>
        <v>175.01115632</v>
      </c>
      <c r="G130" s="133">
        <f t="shared" si="8"/>
        <v>179.38643522799998</v>
      </c>
      <c r="H130" s="133">
        <f t="shared" si="9"/>
        <v>188.35575698939999</v>
      </c>
      <c r="I130" s="133">
        <f t="shared" si="10"/>
        <v>192.12287212918798</v>
      </c>
      <c r="J130" s="21">
        <v>0.223</v>
      </c>
      <c r="K130" s="1">
        <v>1</v>
      </c>
      <c r="L130" s="37" t="s">
        <v>2078</v>
      </c>
      <c r="M130" s="19" t="s">
        <v>2646</v>
      </c>
    </row>
    <row r="131" spans="1:13" ht="10.35" customHeight="1" x14ac:dyDescent="0.2">
      <c r="A131" s="34" t="s">
        <v>2079</v>
      </c>
      <c r="B131" s="22" t="s">
        <v>1749</v>
      </c>
      <c r="C131" s="22" t="s">
        <v>2084</v>
      </c>
      <c r="D131" s="2">
        <v>375</v>
      </c>
      <c r="E131" s="97">
        <f t="shared" si="11"/>
        <v>401.7</v>
      </c>
      <c r="F131" s="97">
        <f t="shared" si="12"/>
        <v>426.16352999999998</v>
      </c>
      <c r="G131" s="133">
        <f t="shared" si="8"/>
        <v>436.81761824999995</v>
      </c>
      <c r="H131" s="133">
        <f t="shared" si="9"/>
        <v>458.65849916249999</v>
      </c>
      <c r="I131" s="133">
        <f t="shared" si="10"/>
        <v>467.83166914575003</v>
      </c>
      <c r="J131" s="21">
        <v>1.5760000000000001</v>
      </c>
      <c r="K131" s="1">
        <v>1</v>
      </c>
      <c r="L131" s="37" t="s">
        <v>2080</v>
      </c>
      <c r="M131" s="19" t="s">
        <v>2646</v>
      </c>
    </row>
    <row r="132" spans="1:13" ht="10.35" customHeight="1" x14ac:dyDescent="0.2">
      <c r="A132" s="34" t="s">
        <v>126</v>
      </c>
      <c r="B132" s="22" t="s">
        <v>128</v>
      </c>
      <c r="C132" s="22" t="s">
        <v>127</v>
      </c>
      <c r="D132" s="2">
        <v>37</v>
      </c>
      <c r="E132" s="97">
        <f t="shared" si="11"/>
        <v>39.634399999999999</v>
      </c>
      <c r="F132" s="97">
        <f t="shared" si="12"/>
        <v>42.048134959999999</v>
      </c>
      <c r="G132" s="133">
        <f t="shared" si="8"/>
        <v>43.099338333999995</v>
      </c>
      <c r="H132" s="133">
        <f t="shared" si="9"/>
        <v>45.2543052507</v>
      </c>
      <c r="I132" s="133">
        <f t="shared" si="10"/>
        <v>46.159391355714</v>
      </c>
      <c r="J132" s="21">
        <v>0.20499999999999999</v>
      </c>
      <c r="K132" s="1">
        <v>1</v>
      </c>
      <c r="L132" s="37" t="s">
        <v>129</v>
      </c>
      <c r="M132" s="19" t="s">
        <v>2646</v>
      </c>
    </row>
    <row r="133" spans="1:13" ht="10.35" customHeight="1" x14ac:dyDescent="0.2">
      <c r="A133" s="34" t="s">
        <v>2081</v>
      </c>
      <c r="B133" s="22" t="s">
        <v>198</v>
      </c>
      <c r="C133" s="22" t="s">
        <v>2085</v>
      </c>
      <c r="D133" s="2">
        <v>59</v>
      </c>
      <c r="E133" s="97">
        <f t="shared" si="11"/>
        <v>63.200799999999994</v>
      </c>
      <c r="F133" s="97">
        <f t="shared" si="12"/>
        <v>67.04972871999999</v>
      </c>
      <c r="G133" s="133">
        <f t="shared" ref="G133:G196" si="13">F133*1.025</f>
        <v>68.725971937999986</v>
      </c>
      <c r="H133" s="133">
        <f t="shared" ref="H133:H196" si="14">G133*1.05</f>
        <v>72.162270534899989</v>
      </c>
      <c r="I133" s="133">
        <f t="shared" ref="I133:I196" si="15">H133*1.02</f>
        <v>73.605515945597986</v>
      </c>
      <c r="J133" s="21">
        <v>0.107</v>
      </c>
      <c r="K133" s="1">
        <v>1</v>
      </c>
      <c r="L133" s="37" t="s">
        <v>2082</v>
      </c>
      <c r="M133" s="19" t="s">
        <v>2646</v>
      </c>
    </row>
    <row r="134" spans="1:13" ht="10.35" customHeight="1" x14ac:dyDescent="0.2">
      <c r="A134" s="37" t="s">
        <v>130</v>
      </c>
      <c r="B134" s="36" t="s">
        <v>134</v>
      </c>
      <c r="C134" s="28" t="s">
        <v>2439</v>
      </c>
      <c r="D134" s="2">
        <v>48.6</v>
      </c>
      <c r="E134" s="97">
        <f t="shared" si="11"/>
        <v>52.060319999999997</v>
      </c>
      <c r="F134" s="97">
        <f t="shared" si="12"/>
        <v>55.230793487999996</v>
      </c>
      <c r="G134" s="133">
        <f t="shared" si="13"/>
        <v>56.611563325199988</v>
      </c>
      <c r="H134" s="133">
        <f t="shared" si="14"/>
        <v>59.442141491459992</v>
      </c>
      <c r="I134" s="133">
        <f t="shared" si="15"/>
        <v>60.630984321289191</v>
      </c>
      <c r="J134" s="29">
        <v>0.12300000000000001</v>
      </c>
      <c r="K134" s="1">
        <v>1</v>
      </c>
      <c r="L134" s="37" t="s">
        <v>139</v>
      </c>
      <c r="M134" s="19" t="s">
        <v>2646</v>
      </c>
    </row>
    <row r="135" spans="1:13" ht="10.35" customHeight="1" x14ac:dyDescent="0.2">
      <c r="A135" s="37" t="s">
        <v>131</v>
      </c>
      <c r="B135" s="36" t="s">
        <v>135</v>
      </c>
      <c r="C135" s="28" t="s">
        <v>2440</v>
      </c>
      <c r="D135" s="2">
        <v>82</v>
      </c>
      <c r="E135" s="97">
        <f t="shared" si="11"/>
        <v>87.838399999999993</v>
      </c>
      <c r="F135" s="97">
        <f t="shared" si="12"/>
        <v>93.187758559999992</v>
      </c>
      <c r="G135" s="133">
        <f t="shared" si="13"/>
        <v>95.517452523999978</v>
      </c>
      <c r="H135" s="133">
        <f t="shared" si="14"/>
        <v>100.29332515019998</v>
      </c>
      <c r="I135" s="133">
        <f t="shared" si="15"/>
        <v>102.29919165320398</v>
      </c>
      <c r="J135" s="29">
        <v>0.21899999999999997</v>
      </c>
      <c r="K135" s="1">
        <v>1</v>
      </c>
      <c r="L135" s="37" t="s">
        <v>140</v>
      </c>
      <c r="M135" s="19" t="s">
        <v>2646</v>
      </c>
    </row>
    <row r="136" spans="1:13" ht="10.35" customHeight="1" x14ac:dyDescent="0.2">
      <c r="A136" s="37" t="s">
        <v>132</v>
      </c>
      <c r="B136" s="36" t="s">
        <v>136</v>
      </c>
      <c r="C136" s="28" t="s">
        <v>137</v>
      </c>
      <c r="D136" s="2">
        <v>138.5</v>
      </c>
      <c r="E136" s="97">
        <f t="shared" si="11"/>
        <v>148.3612</v>
      </c>
      <c r="F136" s="97">
        <f t="shared" si="12"/>
        <v>157.39639707999999</v>
      </c>
      <c r="G136" s="133">
        <f t="shared" si="13"/>
        <v>161.33130700699996</v>
      </c>
      <c r="H136" s="133">
        <f t="shared" si="14"/>
        <v>169.39787235734997</v>
      </c>
      <c r="I136" s="133">
        <f t="shared" si="15"/>
        <v>172.78582980449698</v>
      </c>
      <c r="J136" s="29">
        <v>0.20899999999999999</v>
      </c>
      <c r="K136" s="1">
        <v>1</v>
      </c>
      <c r="L136" s="37" t="s">
        <v>141</v>
      </c>
      <c r="M136" s="19" t="s">
        <v>2646</v>
      </c>
    </row>
    <row r="137" spans="1:13" ht="10.35" customHeight="1" x14ac:dyDescent="0.2">
      <c r="A137" s="37" t="s">
        <v>133</v>
      </c>
      <c r="B137" s="36" t="s">
        <v>1750</v>
      </c>
      <c r="C137" s="28" t="s">
        <v>138</v>
      </c>
      <c r="D137" s="2">
        <v>362</v>
      </c>
      <c r="E137" s="97">
        <f t="shared" si="11"/>
        <v>387.77439999999996</v>
      </c>
      <c r="F137" s="97">
        <f t="shared" si="12"/>
        <v>411.38986095999996</v>
      </c>
      <c r="G137" s="133">
        <f t="shared" si="13"/>
        <v>421.67460748399992</v>
      </c>
      <c r="H137" s="133">
        <f t="shared" si="14"/>
        <v>442.75833785819992</v>
      </c>
      <c r="I137" s="133">
        <f t="shared" si="15"/>
        <v>451.61350461536392</v>
      </c>
      <c r="J137" s="29">
        <v>1.6240000000000001</v>
      </c>
      <c r="K137" s="1">
        <v>1</v>
      </c>
      <c r="L137" s="37" t="s">
        <v>142</v>
      </c>
      <c r="M137" s="19" t="s">
        <v>2646</v>
      </c>
    </row>
    <row r="138" spans="1:13" ht="10.35" customHeight="1" x14ac:dyDescent="0.2">
      <c r="A138" s="25" t="s">
        <v>1239</v>
      </c>
      <c r="B138" s="62" t="s">
        <v>2436</v>
      </c>
      <c r="C138" s="22"/>
      <c r="D138" s="2">
        <v>365</v>
      </c>
      <c r="E138" s="97">
        <f t="shared" si="11"/>
        <v>390.988</v>
      </c>
      <c r="F138" s="97">
        <f t="shared" si="12"/>
        <v>414.79916919999999</v>
      </c>
      <c r="G138" s="133">
        <f t="shared" si="13"/>
        <v>425.16914842999995</v>
      </c>
      <c r="H138" s="133">
        <f t="shared" si="14"/>
        <v>446.42760585149995</v>
      </c>
      <c r="I138" s="133">
        <f t="shared" si="15"/>
        <v>455.35615796852994</v>
      </c>
      <c r="J138" s="56">
        <v>1E-3</v>
      </c>
      <c r="K138" s="1">
        <v>1</v>
      </c>
      <c r="L138" s="4" t="s">
        <v>1241</v>
      </c>
      <c r="M138" s="19" t="s">
        <v>2646</v>
      </c>
    </row>
    <row r="139" spans="1:13" ht="10.35" customHeight="1" x14ac:dyDescent="0.2">
      <c r="A139" s="25" t="s">
        <v>1240</v>
      </c>
      <c r="B139" s="62" t="s">
        <v>2441</v>
      </c>
      <c r="C139" s="22" t="s">
        <v>2449</v>
      </c>
      <c r="D139" s="2">
        <v>32.9</v>
      </c>
      <c r="E139" s="97">
        <f t="shared" si="11"/>
        <v>35.242479999999993</v>
      </c>
      <c r="F139" s="97">
        <f t="shared" si="12"/>
        <v>37.388747031999991</v>
      </c>
      <c r="G139" s="133">
        <f t="shared" si="13"/>
        <v>38.32346570779999</v>
      </c>
      <c r="H139" s="133">
        <f t="shared" si="14"/>
        <v>40.239638993189992</v>
      </c>
      <c r="I139" s="133">
        <f t="shared" si="15"/>
        <v>41.044431773053795</v>
      </c>
      <c r="J139" s="56">
        <v>6.4000000000000001E-2</v>
      </c>
      <c r="K139" s="1">
        <v>1</v>
      </c>
      <c r="L139" s="4" t="s">
        <v>1242</v>
      </c>
      <c r="M139" s="19" t="s">
        <v>2646</v>
      </c>
    </row>
    <row r="140" spans="1:13" s="38" customFormat="1" ht="10.35" customHeight="1" x14ac:dyDescent="0.2">
      <c r="A140" s="58" t="s">
        <v>562</v>
      </c>
      <c r="B140" s="59" t="s">
        <v>608</v>
      </c>
      <c r="C140" s="59" t="s">
        <v>2534</v>
      </c>
      <c r="D140" s="47">
        <v>410</v>
      </c>
      <c r="E140" s="70">
        <f t="shared" si="11"/>
        <v>439.19199999999995</v>
      </c>
      <c r="F140" s="70">
        <f t="shared" si="12"/>
        <v>465.93879279999993</v>
      </c>
      <c r="G140" s="132">
        <f t="shared" si="13"/>
        <v>477.58726261999988</v>
      </c>
      <c r="H140" s="132">
        <f t="shared" si="14"/>
        <v>501.46662575099987</v>
      </c>
      <c r="I140" s="132">
        <f t="shared" si="15"/>
        <v>511.4959582660199</v>
      </c>
      <c r="J140" s="23">
        <v>4.04</v>
      </c>
      <c r="K140" s="5">
        <v>1</v>
      </c>
      <c r="L140" s="58" t="s">
        <v>563</v>
      </c>
      <c r="M140" s="15" t="s">
        <v>2659</v>
      </c>
    </row>
    <row r="141" spans="1:13" s="38" customFormat="1" ht="10.35" customHeight="1" x14ac:dyDescent="0.2">
      <c r="A141" s="58" t="s">
        <v>564</v>
      </c>
      <c r="B141" s="59" t="s">
        <v>609</v>
      </c>
      <c r="C141" s="59" t="s">
        <v>2535</v>
      </c>
      <c r="D141" s="47">
        <v>339</v>
      </c>
      <c r="E141" s="70">
        <f t="shared" si="11"/>
        <v>363.13679999999999</v>
      </c>
      <c r="F141" s="70">
        <f t="shared" si="12"/>
        <v>385.25183111999996</v>
      </c>
      <c r="G141" s="132">
        <f t="shared" si="13"/>
        <v>394.88312689799994</v>
      </c>
      <c r="H141" s="132">
        <f t="shared" si="14"/>
        <v>414.62728324289998</v>
      </c>
      <c r="I141" s="132">
        <f t="shared" si="15"/>
        <v>422.91982890775796</v>
      </c>
      <c r="J141" s="23">
        <v>3.72</v>
      </c>
      <c r="K141" s="5">
        <v>1</v>
      </c>
      <c r="L141" s="58" t="s">
        <v>565</v>
      </c>
      <c r="M141" s="15" t="s">
        <v>2659</v>
      </c>
    </row>
    <row r="142" spans="1:13" ht="10.35" customHeight="1" x14ac:dyDescent="0.2">
      <c r="A142" s="52" t="s">
        <v>566</v>
      </c>
      <c r="B142" s="53" t="s">
        <v>607</v>
      </c>
      <c r="C142" s="53" t="s">
        <v>2536</v>
      </c>
      <c r="D142" s="46">
        <v>465</v>
      </c>
      <c r="E142" s="97">
        <f t="shared" si="11"/>
        <v>498.10799999999995</v>
      </c>
      <c r="F142" s="97">
        <f t="shared" si="12"/>
        <v>528.44277719999991</v>
      </c>
      <c r="G142" s="133">
        <f t="shared" si="13"/>
        <v>541.65384662999986</v>
      </c>
      <c r="H142" s="133">
        <f t="shared" si="14"/>
        <v>568.73653896149983</v>
      </c>
      <c r="I142" s="133">
        <f t="shared" si="15"/>
        <v>580.11126974072988</v>
      </c>
      <c r="J142" s="21">
        <v>4.18</v>
      </c>
      <c r="K142" s="1">
        <v>1</v>
      </c>
      <c r="L142" s="52" t="s">
        <v>567</v>
      </c>
      <c r="M142" s="19" t="s">
        <v>2646</v>
      </c>
    </row>
    <row r="143" spans="1:13" ht="10.35" customHeight="1" x14ac:dyDescent="0.2">
      <c r="A143" s="52" t="s">
        <v>568</v>
      </c>
      <c r="B143" s="53" t="s">
        <v>610</v>
      </c>
      <c r="C143" s="53" t="s">
        <v>2537</v>
      </c>
      <c r="D143" s="46">
        <v>340</v>
      </c>
      <c r="E143" s="97">
        <f t="shared" ref="E143:E206" si="16">D143*1.0712</f>
        <v>364.20799999999997</v>
      </c>
      <c r="F143" s="97">
        <f t="shared" si="12"/>
        <v>386.38826719999997</v>
      </c>
      <c r="G143" s="133">
        <f t="shared" si="13"/>
        <v>396.04797387999992</v>
      </c>
      <c r="H143" s="133">
        <f t="shared" si="14"/>
        <v>415.85037257399995</v>
      </c>
      <c r="I143" s="133">
        <f t="shared" si="15"/>
        <v>424.16738002547993</v>
      </c>
      <c r="J143" s="21">
        <v>3.95</v>
      </c>
      <c r="K143" s="1">
        <v>1</v>
      </c>
      <c r="L143" s="52" t="s">
        <v>569</v>
      </c>
      <c r="M143" s="19" t="s">
        <v>2646</v>
      </c>
    </row>
    <row r="144" spans="1:13" ht="10.35" customHeight="1" x14ac:dyDescent="0.2">
      <c r="A144" s="52" t="s">
        <v>570</v>
      </c>
      <c r="B144" s="53" t="s">
        <v>611</v>
      </c>
      <c r="C144" s="53" t="s">
        <v>2538</v>
      </c>
      <c r="D144" s="46">
        <v>580</v>
      </c>
      <c r="E144" s="97">
        <f t="shared" si="16"/>
        <v>621.29599999999994</v>
      </c>
      <c r="F144" s="97">
        <f t="shared" si="12"/>
        <v>659.13292639999986</v>
      </c>
      <c r="G144" s="133">
        <f t="shared" si="13"/>
        <v>675.61124955999981</v>
      </c>
      <c r="H144" s="133">
        <f t="shared" si="14"/>
        <v>709.39181203799978</v>
      </c>
      <c r="I144" s="133">
        <f t="shared" si="15"/>
        <v>723.57964827875981</v>
      </c>
      <c r="J144" s="21">
        <v>4.3499999999999996</v>
      </c>
      <c r="K144" s="1">
        <v>1</v>
      </c>
      <c r="L144" s="52" t="s">
        <v>571</v>
      </c>
      <c r="M144" s="19" t="s">
        <v>2646</v>
      </c>
    </row>
    <row r="145" spans="1:13" ht="10.35" customHeight="1" x14ac:dyDescent="0.2">
      <c r="A145" s="52" t="s">
        <v>572</v>
      </c>
      <c r="B145" s="53" t="s">
        <v>872</v>
      </c>
      <c r="C145" s="53" t="s">
        <v>2549</v>
      </c>
      <c r="D145" s="46">
        <v>509</v>
      </c>
      <c r="E145" s="97">
        <f t="shared" si="16"/>
        <v>545.24079999999992</v>
      </c>
      <c r="F145" s="97">
        <f t="shared" si="12"/>
        <v>578.44596471999989</v>
      </c>
      <c r="G145" s="133">
        <f t="shared" si="13"/>
        <v>592.90711383799987</v>
      </c>
      <c r="H145" s="133">
        <f t="shared" si="14"/>
        <v>622.55246952989989</v>
      </c>
      <c r="I145" s="133">
        <f t="shared" si="15"/>
        <v>635.00351892049787</v>
      </c>
      <c r="J145" s="21">
        <v>4.04</v>
      </c>
      <c r="K145" s="1">
        <v>1</v>
      </c>
      <c r="L145" s="52" t="s">
        <v>573</v>
      </c>
      <c r="M145" s="19" t="s">
        <v>2646</v>
      </c>
    </row>
    <row r="146" spans="1:13" ht="10.35" customHeight="1" x14ac:dyDescent="0.2">
      <c r="A146" s="52" t="s">
        <v>574</v>
      </c>
      <c r="B146" s="53" t="s">
        <v>873</v>
      </c>
      <c r="C146" s="53" t="s">
        <v>2540</v>
      </c>
      <c r="D146" s="46">
        <v>460</v>
      </c>
      <c r="E146" s="97">
        <f t="shared" si="16"/>
        <v>492.75199999999995</v>
      </c>
      <c r="F146" s="97">
        <f t="shared" si="12"/>
        <v>522.76059679999992</v>
      </c>
      <c r="G146" s="133">
        <f t="shared" si="13"/>
        <v>535.82961171999989</v>
      </c>
      <c r="H146" s="133">
        <f t="shared" si="14"/>
        <v>562.62109230599992</v>
      </c>
      <c r="I146" s="133">
        <f t="shared" si="15"/>
        <v>573.87351415211992</v>
      </c>
      <c r="J146" s="21">
        <v>3.83</v>
      </c>
      <c r="K146" s="1">
        <v>1</v>
      </c>
      <c r="L146" s="52" t="s">
        <v>575</v>
      </c>
      <c r="M146" s="19" t="s">
        <v>2646</v>
      </c>
    </row>
    <row r="147" spans="1:13" ht="10.35" customHeight="1" x14ac:dyDescent="0.2">
      <c r="A147" s="52" t="s">
        <v>576</v>
      </c>
      <c r="B147" s="53" t="s">
        <v>874</v>
      </c>
      <c r="C147" s="53" t="s">
        <v>2541</v>
      </c>
      <c r="D147" s="46">
        <v>482</v>
      </c>
      <c r="E147" s="97">
        <f t="shared" si="16"/>
        <v>516.3184</v>
      </c>
      <c r="F147" s="97">
        <f t="shared" si="12"/>
        <v>547.76219056000002</v>
      </c>
      <c r="G147" s="133">
        <f t="shared" si="13"/>
        <v>561.45624532399995</v>
      </c>
      <c r="H147" s="133">
        <f t="shared" si="14"/>
        <v>589.52905759019995</v>
      </c>
      <c r="I147" s="133">
        <f t="shared" si="15"/>
        <v>601.31963874200392</v>
      </c>
      <c r="J147" s="21">
        <v>4.17</v>
      </c>
      <c r="K147" s="1">
        <v>1</v>
      </c>
      <c r="L147" s="52" t="s">
        <v>577</v>
      </c>
      <c r="M147" s="19" t="s">
        <v>2646</v>
      </c>
    </row>
    <row r="148" spans="1:13" ht="10.35" customHeight="1" x14ac:dyDescent="0.2">
      <c r="A148" s="52" t="s">
        <v>578</v>
      </c>
      <c r="B148" s="53" t="s">
        <v>875</v>
      </c>
      <c r="C148" s="53" t="s">
        <v>2542</v>
      </c>
      <c r="D148" s="46">
        <v>370</v>
      </c>
      <c r="E148" s="97">
        <f t="shared" si="16"/>
        <v>396.34399999999999</v>
      </c>
      <c r="F148" s="97">
        <f t="shared" si="12"/>
        <v>420.48134959999999</v>
      </c>
      <c r="G148" s="133">
        <f t="shared" si="13"/>
        <v>430.99338333999992</v>
      </c>
      <c r="H148" s="133">
        <f t="shared" si="14"/>
        <v>452.54305250699991</v>
      </c>
      <c r="I148" s="133">
        <f t="shared" si="15"/>
        <v>461.5939135571399</v>
      </c>
      <c r="J148" s="21">
        <v>3.95</v>
      </c>
      <c r="K148" s="1">
        <v>1</v>
      </c>
      <c r="L148" s="52" t="s">
        <v>579</v>
      </c>
      <c r="M148" s="19" t="s">
        <v>2646</v>
      </c>
    </row>
    <row r="149" spans="1:13" ht="10.35" customHeight="1" x14ac:dyDescent="0.2">
      <c r="A149" s="52" t="s">
        <v>580</v>
      </c>
      <c r="B149" s="53" t="s">
        <v>876</v>
      </c>
      <c r="C149" s="53" t="s">
        <v>2543</v>
      </c>
      <c r="D149" s="46">
        <v>602</v>
      </c>
      <c r="E149" s="97">
        <f t="shared" si="16"/>
        <v>644.86239999999998</v>
      </c>
      <c r="F149" s="97">
        <f t="shared" si="12"/>
        <v>684.13452015999997</v>
      </c>
      <c r="G149" s="133">
        <f t="shared" si="13"/>
        <v>701.23788316399987</v>
      </c>
      <c r="H149" s="133">
        <f t="shared" si="14"/>
        <v>736.29977732219993</v>
      </c>
      <c r="I149" s="133">
        <f t="shared" si="15"/>
        <v>751.02577286864391</v>
      </c>
      <c r="J149" s="21">
        <v>4.3499999999999996</v>
      </c>
      <c r="K149" s="1">
        <v>1</v>
      </c>
      <c r="L149" s="52" t="s">
        <v>581</v>
      </c>
      <c r="M149" s="19" t="s">
        <v>2646</v>
      </c>
    </row>
    <row r="150" spans="1:13" s="38" customFormat="1" ht="10.35" customHeight="1" x14ac:dyDescent="0.2">
      <c r="A150" s="58" t="s">
        <v>582</v>
      </c>
      <c r="B150" s="59" t="s">
        <v>877</v>
      </c>
      <c r="C150" s="59" t="s">
        <v>2544</v>
      </c>
      <c r="D150" s="47">
        <v>410</v>
      </c>
      <c r="E150" s="70">
        <f t="shared" si="16"/>
        <v>439.19199999999995</v>
      </c>
      <c r="F150" s="70">
        <f t="shared" si="12"/>
        <v>465.93879279999993</v>
      </c>
      <c r="G150" s="132">
        <f t="shared" si="13"/>
        <v>477.58726261999988</v>
      </c>
      <c r="H150" s="132">
        <f t="shared" si="14"/>
        <v>501.46662575099987</v>
      </c>
      <c r="I150" s="132">
        <f t="shared" si="15"/>
        <v>511.4959582660199</v>
      </c>
      <c r="J150" s="23">
        <v>4.05</v>
      </c>
      <c r="K150" s="5">
        <v>1</v>
      </c>
      <c r="L150" s="58" t="s">
        <v>583</v>
      </c>
      <c r="M150" s="15" t="s">
        <v>2659</v>
      </c>
    </row>
    <row r="151" spans="1:13" s="38" customFormat="1" ht="10.35" customHeight="1" x14ac:dyDescent="0.2">
      <c r="A151" s="58" t="s">
        <v>584</v>
      </c>
      <c r="B151" s="59" t="s">
        <v>2530</v>
      </c>
      <c r="C151" s="59" t="s">
        <v>2545</v>
      </c>
      <c r="D151" s="47">
        <v>339</v>
      </c>
      <c r="E151" s="70">
        <f t="shared" si="16"/>
        <v>363.13679999999999</v>
      </c>
      <c r="F151" s="70">
        <f t="shared" si="12"/>
        <v>385.25183111999996</v>
      </c>
      <c r="G151" s="132">
        <f t="shared" si="13"/>
        <v>394.88312689799994</v>
      </c>
      <c r="H151" s="132">
        <f t="shared" si="14"/>
        <v>414.62728324289998</v>
      </c>
      <c r="I151" s="132">
        <f t="shared" si="15"/>
        <v>422.91982890775796</v>
      </c>
      <c r="J151" s="23">
        <v>3.76</v>
      </c>
      <c r="K151" s="5">
        <v>1</v>
      </c>
      <c r="L151" s="58" t="s">
        <v>585</v>
      </c>
      <c r="M151" s="15" t="s">
        <v>2659</v>
      </c>
    </row>
    <row r="152" spans="1:13" ht="10.35" customHeight="1" x14ac:dyDescent="0.2">
      <c r="A152" s="52" t="s">
        <v>586</v>
      </c>
      <c r="B152" s="53" t="s">
        <v>2531</v>
      </c>
      <c r="C152" s="53" t="s">
        <v>2546</v>
      </c>
      <c r="D152" s="46">
        <v>455</v>
      </c>
      <c r="E152" s="97">
        <f t="shared" si="16"/>
        <v>487.39599999999996</v>
      </c>
      <c r="F152" s="97">
        <f t="shared" si="12"/>
        <v>517.07841639999992</v>
      </c>
      <c r="G152" s="133">
        <f t="shared" si="13"/>
        <v>530.00537680999992</v>
      </c>
      <c r="H152" s="133">
        <f t="shared" si="14"/>
        <v>556.5056456504999</v>
      </c>
      <c r="I152" s="133">
        <f t="shared" si="15"/>
        <v>567.63575856350985</v>
      </c>
      <c r="J152" s="21">
        <v>4.21</v>
      </c>
      <c r="K152" s="1">
        <v>1</v>
      </c>
      <c r="L152" s="52" t="s">
        <v>587</v>
      </c>
      <c r="M152" s="19" t="s">
        <v>2646</v>
      </c>
    </row>
    <row r="153" spans="1:13" ht="10.35" customHeight="1" x14ac:dyDescent="0.2">
      <c r="A153" s="52" t="s">
        <v>588</v>
      </c>
      <c r="B153" s="53" t="s">
        <v>2532</v>
      </c>
      <c r="C153" s="53" t="s">
        <v>2547</v>
      </c>
      <c r="D153" s="46">
        <v>333</v>
      </c>
      <c r="E153" s="97">
        <f t="shared" si="16"/>
        <v>356.70959999999997</v>
      </c>
      <c r="F153" s="97">
        <f t="shared" si="12"/>
        <v>378.43321463999996</v>
      </c>
      <c r="G153" s="133">
        <f t="shared" si="13"/>
        <v>387.89404500599994</v>
      </c>
      <c r="H153" s="133">
        <f t="shared" si="14"/>
        <v>407.28874725629998</v>
      </c>
      <c r="I153" s="133">
        <f t="shared" si="15"/>
        <v>415.43452220142598</v>
      </c>
      <c r="J153" s="21">
        <v>3.99</v>
      </c>
      <c r="K153" s="1">
        <v>1</v>
      </c>
      <c r="L153" s="52" t="s">
        <v>589</v>
      </c>
      <c r="M153" s="19" t="s">
        <v>2646</v>
      </c>
    </row>
    <row r="154" spans="1:13" ht="10.35" customHeight="1" x14ac:dyDescent="0.2">
      <c r="A154" s="52" t="s">
        <v>590</v>
      </c>
      <c r="B154" s="53" t="s">
        <v>2533</v>
      </c>
      <c r="C154" s="53" t="s">
        <v>2548</v>
      </c>
      <c r="D154" s="46">
        <v>572</v>
      </c>
      <c r="E154" s="97">
        <f t="shared" si="16"/>
        <v>612.72640000000001</v>
      </c>
      <c r="F154" s="97">
        <f t="shared" si="12"/>
        <v>650.04143776000001</v>
      </c>
      <c r="G154" s="133">
        <f t="shared" si="13"/>
        <v>666.29247370399992</v>
      </c>
      <c r="H154" s="133">
        <f t="shared" si="14"/>
        <v>699.60709738919991</v>
      </c>
      <c r="I154" s="133">
        <f t="shared" si="15"/>
        <v>713.59923933698394</v>
      </c>
      <c r="J154" s="21">
        <v>4.37</v>
      </c>
      <c r="K154" s="1">
        <v>1</v>
      </c>
      <c r="L154" s="52" t="s">
        <v>591</v>
      </c>
      <c r="M154" s="19" t="s">
        <v>2646</v>
      </c>
    </row>
    <row r="155" spans="1:13" ht="10.35" customHeight="1" x14ac:dyDescent="0.2">
      <c r="A155" s="52" t="s">
        <v>592</v>
      </c>
      <c r="B155" s="53" t="s">
        <v>877</v>
      </c>
      <c r="C155" s="53" t="s">
        <v>2539</v>
      </c>
      <c r="D155" s="46">
        <v>519</v>
      </c>
      <c r="E155" s="97">
        <f t="shared" si="16"/>
        <v>555.95279999999991</v>
      </c>
      <c r="F155" s="97">
        <f t="shared" si="12"/>
        <v>589.81032551999988</v>
      </c>
      <c r="G155" s="133">
        <f t="shared" si="13"/>
        <v>604.55558365799982</v>
      </c>
      <c r="H155" s="133">
        <f t="shared" si="14"/>
        <v>634.78336284089983</v>
      </c>
      <c r="I155" s="133">
        <f t="shared" si="15"/>
        <v>647.47903009771778</v>
      </c>
      <c r="J155" s="21">
        <v>4.12</v>
      </c>
      <c r="K155" s="1">
        <v>1</v>
      </c>
      <c r="L155" s="52" t="s">
        <v>593</v>
      </c>
      <c r="M155" s="19" t="s">
        <v>2646</v>
      </c>
    </row>
    <row r="156" spans="1:13" ht="10.35" customHeight="1" x14ac:dyDescent="0.2">
      <c r="A156" s="52" t="s">
        <v>594</v>
      </c>
      <c r="B156" s="53" t="s">
        <v>2530</v>
      </c>
      <c r="C156" s="53" t="s">
        <v>2540</v>
      </c>
      <c r="D156" s="46">
        <v>455</v>
      </c>
      <c r="E156" s="97">
        <f t="shared" si="16"/>
        <v>487.39599999999996</v>
      </c>
      <c r="F156" s="97">
        <f t="shared" si="12"/>
        <v>517.07841639999992</v>
      </c>
      <c r="G156" s="133">
        <f t="shared" si="13"/>
        <v>530.00537680999992</v>
      </c>
      <c r="H156" s="133">
        <f t="shared" si="14"/>
        <v>556.5056456504999</v>
      </c>
      <c r="I156" s="133">
        <f t="shared" si="15"/>
        <v>567.63575856350985</v>
      </c>
      <c r="J156" s="21">
        <v>3.8</v>
      </c>
      <c r="K156" s="1">
        <v>1</v>
      </c>
      <c r="L156" s="52" t="s">
        <v>595</v>
      </c>
      <c r="M156" s="19" t="s">
        <v>2646</v>
      </c>
    </row>
    <row r="157" spans="1:13" ht="10.35" customHeight="1" x14ac:dyDescent="0.2">
      <c r="A157" s="52" t="s">
        <v>596</v>
      </c>
      <c r="B157" s="53" t="s">
        <v>2531</v>
      </c>
      <c r="C157" s="53" t="s">
        <v>2541</v>
      </c>
      <c r="D157" s="46">
        <v>480</v>
      </c>
      <c r="E157" s="97">
        <f t="shared" si="16"/>
        <v>514.17599999999993</v>
      </c>
      <c r="F157" s="97">
        <f t="shared" si="12"/>
        <v>545.48931839999989</v>
      </c>
      <c r="G157" s="133">
        <f t="shared" si="13"/>
        <v>559.12655135999978</v>
      </c>
      <c r="H157" s="133">
        <f t="shared" si="14"/>
        <v>587.08287892799979</v>
      </c>
      <c r="I157" s="133">
        <f t="shared" si="15"/>
        <v>598.82453650655975</v>
      </c>
      <c r="J157" s="21">
        <v>4.22</v>
      </c>
      <c r="K157" s="1">
        <v>1</v>
      </c>
      <c r="L157" s="52" t="s">
        <v>597</v>
      </c>
      <c r="M157" s="19" t="s">
        <v>2646</v>
      </c>
    </row>
    <row r="158" spans="1:13" ht="10.35" customHeight="1" x14ac:dyDescent="0.2">
      <c r="A158" s="52" t="s">
        <v>598</v>
      </c>
      <c r="B158" s="53" t="s">
        <v>2532</v>
      </c>
      <c r="C158" s="53" t="s">
        <v>2542</v>
      </c>
      <c r="D158" s="46">
        <v>363</v>
      </c>
      <c r="E158" s="97">
        <f t="shared" si="16"/>
        <v>388.84559999999999</v>
      </c>
      <c r="F158" s="97">
        <f t="shared" si="12"/>
        <v>412.52629703999997</v>
      </c>
      <c r="G158" s="133">
        <f t="shared" si="13"/>
        <v>422.83945446599995</v>
      </c>
      <c r="H158" s="133">
        <f t="shared" si="14"/>
        <v>443.98142718929995</v>
      </c>
      <c r="I158" s="133">
        <f t="shared" si="15"/>
        <v>452.86105573308595</v>
      </c>
      <c r="J158" s="21">
        <v>4.03</v>
      </c>
      <c r="K158" s="1">
        <v>1</v>
      </c>
      <c r="L158" s="52" t="s">
        <v>599</v>
      </c>
      <c r="M158" s="19" t="s">
        <v>2646</v>
      </c>
    </row>
    <row r="159" spans="1:13" ht="10.35" customHeight="1" x14ac:dyDescent="0.2">
      <c r="A159" s="52" t="s">
        <v>600</v>
      </c>
      <c r="B159" s="53" t="s">
        <v>2533</v>
      </c>
      <c r="C159" s="53" t="s">
        <v>2543</v>
      </c>
      <c r="D159" s="46">
        <v>596</v>
      </c>
      <c r="E159" s="97">
        <f t="shared" si="16"/>
        <v>638.43520000000001</v>
      </c>
      <c r="F159" s="97">
        <f t="shared" si="12"/>
        <v>677.31590368000002</v>
      </c>
      <c r="G159" s="133">
        <f t="shared" si="13"/>
        <v>694.24880127199992</v>
      </c>
      <c r="H159" s="133">
        <f t="shared" si="14"/>
        <v>728.96124133559999</v>
      </c>
      <c r="I159" s="133">
        <f t="shared" si="15"/>
        <v>743.54046616231199</v>
      </c>
      <c r="J159" s="21">
        <v>4.53</v>
      </c>
      <c r="K159" s="1">
        <v>1</v>
      </c>
      <c r="L159" s="52" t="s">
        <v>601</v>
      </c>
      <c r="M159" s="19" t="s">
        <v>2646</v>
      </c>
    </row>
    <row r="160" spans="1:13" ht="10.35" customHeight="1" x14ac:dyDescent="0.2">
      <c r="A160" s="64" t="s">
        <v>1243</v>
      </c>
      <c r="B160" s="59" t="s">
        <v>2451</v>
      </c>
      <c r="C160" s="59" t="s">
        <v>2461</v>
      </c>
      <c r="D160" s="47">
        <v>480</v>
      </c>
      <c r="E160" s="70">
        <f t="shared" si="16"/>
        <v>514.17599999999993</v>
      </c>
      <c r="F160" s="70">
        <f t="shared" si="12"/>
        <v>545.48931839999989</v>
      </c>
      <c r="G160" s="132">
        <f t="shared" si="13"/>
        <v>559.12655135999978</v>
      </c>
      <c r="H160" s="132">
        <f t="shared" si="14"/>
        <v>587.08287892799979</v>
      </c>
      <c r="I160" s="132">
        <f t="shared" si="15"/>
        <v>598.82453650655975</v>
      </c>
      <c r="J160" s="57">
        <v>4.6680000000000001</v>
      </c>
      <c r="K160" s="5">
        <v>1</v>
      </c>
      <c r="L160" s="8" t="s">
        <v>1283</v>
      </c>
      <c r="M160" s="15" t="s">
        <v>2661</v>
      </c>
    </row>
    <row r="161" spans="1:13" ht="10.35" customHeight="1" x14ac:dyDescent="0.2">
      <c r="A161" s="64" t="s">
        <v>1244</v>
      </c>
      <c r="B161" s="59" t="s">
        <v>2452</v>
      </c>
      <c r="C161" s="59" t="s">
        <v>2462</v>
      </c>
      <c r="D161" s="47">
        <v>405</v>
      </c>
      <c r="E161" s="70">
        <f t="shared" si="16"/>
        <v>433.83599999999996</v>
      </c>
      <c r="F161" s="70">
        <f t="shared" si="12"/>
        <v>460.25661239999994</v>
      </c>
      <c r="G161" s="132">
        <f t="shared" si="13"/>
        <v>471.7630277099999</v>
      </c>
      <c r="H161" s="132">
        <f t="shared" si="14"/>
        <v>495.3511790954999</v>
      </c>
      <c r="I161" s="132">
        <f t="shared" si="15"/>
        <v>505.25820267740988</v>
      </c>
      <c r="J161" s="57">
        <v>4.5199999999999996</v>
      </c>
      <c r="K161" s="5">
        <v>1</v>
      </c>
      <c r="L161" s="8" t="s">
        <v>1284</v>
      </c>
      <c r="M161" s="15" t="s">
        <v>2661</v>
      </c>
    </row>
    <row r="162" spans="1:13" ht="10.35" customHeight="1" x14ac:dyDescent="0.2">
      <c r="A162" s="63" t="s">
        <v>1245</v>
      </c>
      <c r="B162" s="53" t="s">
        <v>2453</v>
      </c>
      <c r="C162" s="53" t="s">
        <v>2472</v>
      </c>
      <c r="D162" s="46">
        <v>625</v>
      </c>
      <c r="E162" s="97">
        <f t="shared" si="16"/>
        <v>669.5</v>
      </c>
      <c r="F162" s="97">
        <f t="shared" si="12"/>
        <v>710.27255000000002</v>
      </c>
      <c r="G162" s="133">
        <f t="shared" si="13"/>
        <v>728.02936375000002</v>
      </c>
      <c r="H162" s="133">
        <f t="shared" si="14"/>
        <v>764.4308319375001</v>
      </c>
      <c r="I162" s="133">
        <f t="shared" si="15"/>
        <v>779.7194485762501</v>
      </c>
      <c r="J162" s="56">
        <v>4.9969999999999999</v>
      </c>
      <c r="K162" s="1">
        <v>1</v>
      </c>
      <c r="L162" s="4" t="s">
        <v>1285</v>
      </c>
      <c r="M162" s="19" t="s">
        <v>2646</v>
      </c>
    </row>
    <row r="163" spans="1:13" ht="10.35" customHeight="1" x14ac:dyDescent="0.2">
      <c r="A163" s="63" t="s">
        <v>602</v>
      </c>
      <c r="B163" s="53" t="s">
        <v>2454</v>
      </c>
      <c r="C163" s="53" t="s">
        <v>2430</v>
      </c>
      <c r="D163" s="46">
        <v>525</v>
      </c>
      <c r="E163" s="97">
        <f t="shared" si="16"/>
        <v>562.38</v>
      </c>
      <c r="F163" s="97">
        <f t="shared" si="12"/>
        <v>596.62894199999994</v>
      </c>
      <c r="G163" s="133">
        <f t="shared" si="13"/>
        <v>611.54466554999988</v>
      </c>
      <c r="H163" s="133">
        <f t="shared" si="14"/>
        <v>642.12189882749988</v>
      </c>
      <c r="I163" s="133">
        <f t="shared" si="15"/>
        <v>654.96433680404994</v>
      </c>
      <c r="J163" s="56">
        <v>4.72</v>
      </c>
      <c r="K163" s="1">
        <v>1</v>
      </c>
      <c r="L163" s="4" t="s">
        <v>603</v>
      </c>
      <c r="M163" s="19" t="s">
        <v>2646</v>
      </c>
    </row>
    <row r="164" spans="1:13" ht="10.35" customHeight="1" x14ac:dyDescent="0.2">
      <c r="A164" s="63" t="s">
        <v>1246</v>
      </c>
      <c r="B164" s="53" t="s">
        <v>2455</v>
      </c>
      <c r="C164" s="53" t="s">
        <v>2421</v>
      </c>
      <c r="D164" s="46">
        <v>756</v>
      </c>
      <c r="E164" s="97">
        <f t="shared" si="16"/>
        <v>809.82719999999995</v>
      </c>
      <c r="F164" s="97">
        <f t="shared" si="12"/>
        <v>859.14567647999991</v>
      </c>
      <c r="G164" s="133">
        <f t="shared" si="13"/>
        <v>880.62431839199985</v>
      </c>
      <c r="H164" s="133">
        <f t="shared" si="14"/>
        <v>924.65553431159992</v>
      </c>
      <c r="I164" s="133">
        <f t="shared" si="15"/>
        <v>943.14864499783198</v>
      </c>
      <c r="J164" s="56">
        <v>4.8869999999999996</v>
      </c>
      <c r="K164" s="1">
        <v>1</v>
      </c>
      <c r="L164" s="4" t="s">
        <v>1286</v>
      </c>
      <c r="M164" s="19" t="s">
        <v>2646</v>
      </c>
    </row>
    <row r="165" spans="1:13" ht="10.35" customHeight="1" x14ac:dyDescent="0.2">
      <c r="A165" s="63" t="s">
        <v>1247</v>
      </c>
      <c r="B165" s="53" t="s">
        <v>2456</v>
      </c>
      <c r="C165" s="53" t="s">
        <v>2476</v>
      </c>
      <c r="D165" s="46">
        <v>545</v>
      </c>
      <c r="E165" s="97">
        <f t="shared" si="16"/>
        <v>583.80399999999997</v>
      </c>
      <c r="F165" s="97">
        <f t="shared" si="12"/>
        <v>619.35766359999991</v>
      </c>
      <c r="G165" s="133">
        <f t="shared" si="13"/>
        <v>634.84160518999988</v>
      </c>
      <c r="H165" s="133">
        <f t="shared" si="14"/>
        <v>666.58368544949985</v>
      </c>
      <c r="I165" s="133">
        <f t="shared" si="15"/>
        <v>679.91535915848988</v>
      </c>
      <c r="J165" s="56">
        <v>4.8780000000000001</v>
      </c>
      <c r="K165" s="1">
        <v>1</v>
      </c>
      <c r="L165" s="4" t="s">
        <v>1287</v>
      </c>
      <c r="M165" s="19" t="s">
        <v>2646</v>
      </c>
    </row>
    <row r="166" spans="1:13" ht="10.35" customHeight="1" x14ac:dyDescent="0.2">
      <c r="A166" s="63" t="s">
        <v>1248</v>
      </c>
      <c r="B166" s="53" t="s">
        <v>2457</v>
      </c>
      <c r="C166" s="53" t="s">
        <v>2477</v>
      </c>
      <c r="D166" s="46">
        <v>640</v>
      </c>
      <c r="E166" s="97">
        <f t="shared" si="16"/>
        <v>685.56799999999998</v>
      </c>
      <c r="F166" s="97">
        <f t="shared" si="12"/>
        <v>727.3190912</v>
      </c>
      <c r="G166" s="133">
        <f t="shared" si="13"/>
        <v>745.50206847999993</v>
      </c>
      <c r="H166" s="133">
        <f t="shared" si="14"/>
        <v>782.77717190399994</v>
      </c>
      <c r="I166" s="133">
        <f t="shared" si="15"/>
        <v>798.43271534207997</v>
      </c>
      <c r="J166" s="56">
        <v>5.0839999999999996</v>
      </c>
      <c r="K166" s="1">
        <v>1</v>
      </c>
      <c r="L166" s="4" t="s">
        <v>1288</v>
      </c>
      <c r="M166" s="19" t="s">
        <v>2646</v>
      </c>
    </row>
    <row r="167" spans="1:13" ht="10.35" customHeight="1" x14ac:dyDescent="0.2">
      <c r="A167" s="63" t="s">
        <v>1249</v>
      </c>
      <c r="B167" s="53" t="s">
        <v>2451</v>
      </c>
      <c r="C167" s="53" t="s">
        <v>2463</v>
      </c>
      <c r="D167" s="46">
        <v>630</v>
      </c>
      <c r="E167" s="97">
        <f t="shared" si="16"/>
        <v>674.85599999999999</v>
      </c>
      <c r="F167" s="97">
        <f t="shared" ref="F167:F231" si="17">E167*1.0609</f>
        <v>715.95473040000002</v>
      </c>
      <c r="G167" s="133">
        <f t="shared" si="13"/>
        <v>733.85359865999999</v>
      </c>
      <c r="H167" s="133">
        <f t="shared" si="14"/>
        <v>770.54627859300001</v>
      </c>
      <c r="I167" s="133">
        <f t="shared" si="15"/>
        <v>785.95720416486006</v>
      </c>
      <c r="J167" s="56">
        <v>5.05</v>
      </c>
      <c r="K167" s="1">
        <v>1</v>
      </c>
      <c r="L167" s="4" t="s">
        <v>1289</v>
      </c>
      <c r="M167" s="19" t="s">
        <v>2646</v>
      </c>
    </row>
    <row r="168" spans="1:13" ht="10.35" customHeight="1" x14ac:dyDescent="0.2">
      <c r="A168" s="63" t="s">
        <v>1250</v>
      </c>
      <c r="B168" s="53" t="s">
        <v>2452</v>
      </c>
      <c r="C168" s="53" t="s">
        <v>2464</v>
      </c>
      <c r="D168" s="46">
        <v>545</v>
      </c>
      <c r="E168" s="97">
        <f t="shared" si="16"/>
        <v>583.80399999999997</v>
      </c>
      <c r="F168" s="97">
        <f t="shared" si="17"/>
        <v>619.35766359999991</v>
      </c>
      <c r="G168" s="133">
        <f t="shared" si="13"/>
        <v>634.84160518999988</v>
      </c>
      <c r="H168" s="133">
        <f t="shared" si="14"/>
        <v>666.58368544949985</v>
      </c>
      <c r="I168" s="133">
        <f t="shared" si="15"/>
        <v>679.91535915848988</v>
      </c>
      <c r="J168" s="56">
        <v>4.7530000000000001</v>
      </c>
      <c r="K168" s="1">
        <v>1</v>
      </c>
      <c r="L168" s="4" t="s">
        <v>1290</v>
      </c>
      <c r="M168" s="19" t="s">
        <v>2646</v>
      </c>
    </row>
    <row r="169" spans="1:13" ht="10.35" customHeight="1" x14ac:dyDescent="0.2">
      <c r="A169" s="63" t="s">
        <v>1251</v>
      </c>
      <c r="B169" s="53" t="s">
        <v>2453</v>
      </c>
      <c r="C169" s="53" t="s">
        <v>2473</v>
      </c>
      <c r="D169" s="46">
        <v>630</v>
      </c>
      <c r="E169" s="97">
        <f t="shared" si="16"/>
        <v>674.85599999999999</v>
      </c>
      <c r="F169" s="97">
        <f t="shared" si="17"/>
        <v>715.95473040000002</v>
      </c>
      <c r="G169" s="133">
        <f t="shared" si="13"/>
        <v>733.85359865999999</v>
      </c>
      <c r="H169" s="133">
        <f t="shared" si="14"/>
        <v>770.54627859300001</v>
      </c>
      <c r="I169" s="133">
        <f t="shared" si="15"/>
        <v>785.95720416486006</v>
      </c>
      <c r="J169" s="56">
        <v>5.16</v>
      </c>
      <c r="K169" s="1">
        <v>1</v>
      </c>
      <c r="L169" s="4" t="s">
        <v>2255</v>
      </c>
      <c r="M169" s="19" t="s">
        <v>2646</v>
      </c>
    </row>
    <row r="170" spans="1:13" ht="10.35" customHeight="1" x14ac:dyDescent="0.2">
      <c r="A170" s="63" t="s">
        <v>1252</v>
      </c>
      <c r="B170" s="53" t="s">
        <v>2454</v>
      </c>
      <c r="C170" s="53" t="s">
        <v>2431</v>
      </c>
      <c r="D170" s="46">
        <v>530</v>
      </c>
      <c r="E170" s="97">
        <f t="shared" si="16"/>
        <v>567.73599999999999</v>
      </c>
      <c r="F170" s="97">
        <f t="shared" si="17"/>
        <v>602.31112239999993</v>
      </c>
      <c r="G170" s="133">
        <f t="shared" si="13"/>
        <v>617.36890045999985</v>
      </c>
      <c r="H170" s="133">
        <f t="shared" si="14"/>
        <v>648.2373454829999</v>
      </c>
      <c r="I170" s="133">
        <f t="shared" si="15"/>
        <v>661.20209239265989</v>
      </c>
      <c r="J170" s="56">
        <v>4.95</v>
      </c>
      <c r="K170" s="1">
        <v>1</v>
      </c>
      <c r="L170" s="4" t="s">
        <v>2256</v>
      </c>
      <c r="M170" s="19" t="s">
        <v>2646</v>
      </c>
    </row>
    <row r="171" spans="1:13" ht="10.35" customHeight="1" x14ac:dyDescent="0.2">
      <c r="A171" s="63" t="s">
        <v>1253</v>
      </c>
      <c r="B171" s="53" t="s">
        <v>2455</v>
      </c>
      <c r="C171" s="53" t="s">
        <v>2422</v>
      </c>
      <c r="D171" s="46">
        <v>717</v>
      </c>
      <c r="E171" s="97">
        <f t="shared" si="16"/>
        <v>768.05039999999997</v>
      </c>
      <c r="F171" s="97">
        <f t="shared" si="17"/>
        <v>814.82466935999992</v>
      </c>
      <c r="G171" s="133">
        <f t="shared" si="13"/>
        <v>835.19528609399981</v>
      </c>
      <c r="H171" s="133">
        <f t="shared" si="14"/>
        <v>876.95505039869988</v>
      </c>
      <c r="I171" s="133">
        <f t="shared" si="15"/>
        <v>894.49415140667395</v>
      </c>
      <c r="J171" s="56">
        <v>5.2</v>
      </c>
      <c r="K171" s="1">
        <v>1</v>
      </c>
      <c r="L171" s="4" t="s">
        <v>2257</v>
      </c>
      <c r="M171" s="19" t="s">
        <v>2646</v>
      </c>
    </row>
    <row r="172" spans="1:13" ht="10.35" customHeight="1" x14ac:dyDescent="0.2">
      <c r="A172" s="63" t="s">
        <v>1254</v>
      </c>
      <c r="B172" s="53" t="s">
        <v>2456</v>
      </c>
      <c r="C172" s="53" t="s">
        <v>2478</v>
      </c>
      <c r="D172" s="46">
        <v>549</v>
      </c>
      <c r="E172" s="97">
        <f t="shared" si="16"/>
        <v>588.08879999999999</v>
      </c>
      <c r="F172" s="97">
        <f t="shared" si="17"/>
        <v>623.90340791999995</v>
      </c>
      <c r="G172" s="133">
        <f t="shared" si="13"/>
        <v>639.50099311799988</v>
      </c>
      <c r="H172" s="133">
        <f t="shared" si="14"/>
        <v>671.47604277389996</v>
      </c>
      <c r="I172" s="133">
        <f t="shared" si="15"/>
        <v>684.90556362937798</v>
      </c>
      <c r="J172" s="56">
        <v>5.056</v>
      </c>
      <c r="K172" s="1">
        <v>1</v>
      </c>
      <c r="L172" s="4" t="s">
        <v>2258</v>
      </c>
      <c r="M172" s="19" t="s">
        <v>2646</v>
      </c>
    </row>
    <row r="173" spans="1:13" ht="10.35" customHeight="1" x14ac:dyDescent="0.2">
      <c r="A173" s="63" t="s">
        <v>1255</v>
      </c>
      <c r="B173" s="53" t="s">
        <v>2457</v>
      </c>
      <c r="C173" s="53" t="s">
        <v>2479</v>
      </c>
      <c r="D173" s="46">
        <v>646</v>
      </c>
      <c r="E173" s="97">
        <f t="shared" si="16"/>
        <v>691.99519999999995</v>
      </c>
      <c r="F173" s="97">
        <f t="shared" si="17"/>
        <v>734.13770767999995</v>
      </c>
      <c r="G173" s="133">
        <f t="shared" si="13"/>
        <v>752.49115037199988</v>
      </c>
      <c r="H173" s="133">
        <f t="shared" si="14"/>
        <v>790.11570789059988</v>
      </c>
      <c r="I173" s="133">
        <f t="shared" si="15"/>
        <v>805.9180220484119</v>
      </c>
      <c r="J173" s="56">
        <v>5.2519999999999989</v>
      </c>
      <c r="K173" s="1">
        <v>1</v>
      </c>
      <c r="L173" s="4" t="s">
        <v>2259</v>
      </c>
      <c r="M173" s="19" t="s">
        <v>2646</v>
      </c>
    </row>
    <row r="174" spans="1:13" ht="10.35" customHeight="1" x14ac:dyDescent="0.2">
      <c r="A174" s="63" t="s">
        <v>1256</v>
      </c>
      <c r="B174" s="53" t="s">
        <v>2451</v>
      </c>
      <c r="C174" s="53" t="s">
        <v>2465</v>
      </c>
      <c r="D174" s="46">
        <v>641</v>
      </c>
      <c r="E174" s="97">
        <f t="shared" si="16"/>
        <v>686.63919999999996</v>
      </c>
      <c r="F174" s="97">
        <f t="shared" si="17"/>
        <v>728.45552727999996</v>
      </c>
      <c r="G174" s="133">
        <f t="shared" si="13"/>
        <v>746.66691546199991</v>
      </c>
      <c r="H174" s="133">
        <f t="shared" si="14"/>
        <v>784.00026123509997</v>
      </c>
      <c r="I174" s="133">
        <f t="shared" si="15"/>
        <v>799.68026645980194</v>
      </c>
      <c r="J174" s="56">
        <v>5.2210000000000001</v>
      </c>
      <c r="K174" s="1">
        <v>1</v>
      </c>
      <c r="L174" s="4" t="s">
        <v>2260</v>
      </c>
      <c r="M174" s="19" t="s">
        <v>2646</v>
      </c>
    </row>
    <row r="175" spans="1:13" ht="10.35" customHeight="1" x14ac:dyDescent="0.2">
      <c r="A175" s="63" t="s">
        <v>1257</v>
      </c>
      <c r="B175" s="53" t="s">
        <v>2452</v>
      </c>
      <c r="C175" s="53" t="s">
        <v>2466</v>
      </c>
      <c r="D175" s="46">
        <v>555</v>
      </c>
      <c r="E175" s="97">
        <f t="shared" si="16"/>
        <v>594.51599999999996</v>
      </c>
      <c r="F175" s="97">
        <f t="shared" si="17"/>
        <v>630.7220243999999</v>
      </c>
      <c r="G175" s="133">
        <f t="shared" si="13"/>
        <v>646.49007500999983</v>
      </c>
      <c r="H175" s="133">
        <f t="shared" si="14"/>
        <v>678.8145787604999</v>
      </c>
      <c r="I175" s="133">
        <f t="shared" si="15"/>
        <v>692.39087033570991</v>
      </c>
      <c r="J175" s="56">
        <v>4.9160000000000004</v>
      </c>
      <c r="K175" s="1">
        <v>1</v>
      </c>
      <c r="L175" s="4" t="s">
        <v>2261</v>
      </c>
      <c r="M175" s="19" t="s">
        <v>2646</v>
      </c>
    </row>
    <row r="176" spans="1:13" ht="10.35" customHeight="1" x14ac:dyDescent="0.2">
      <c r="A176" s="63" t="s">
        <v>1258</v>
      </c>
      <c r="B176" s="53" t="s">
        <v>2453</v>
      </c>
      <c r="C176" s="53" t="s">
        <v>2474</v>
      </c>
      <c r="D176" s="46">
        <v>641</v>
      </c>
      <c r="E176" s="97">
        <f t="shared" si="16"/>
        <v>686.63919999999996</v>
      </c>
      <c r="F176" s="97">
        <f t="shared" si="17"/>
        <v>728.45552727999996</v>
      </c>
      <c r="G176" s="133">
        <f t="shared" si="13"/>
        <v>746.66691546199991</v>
      </c>
      <c r="H176" s="133">
        <f t="shared" si="14"/>
        <v>784.00026123509997</v>
      </c>
      <c r="I176" s="133">
        <f t="shared" si="15"/>
        <v>799.68026645980194</v>
      </c>
      <c r="J176" s="56">
        <v>5.4689999999999994</v>
      </c>
      <c r="K176" s="1">
        <v>1</v>
      </c>
      <c r="L176" s="4" t="s">
        <v>2262</v>
      </c>
      <c r="M176" s="19" t="s">
        <v>2646</v>
      </c>
    </row>
    <row r="177" spans="1:13" ht="10.35" customHeight="1" x14ac:dyDescent="0.2">
      <c r="A177" s="63" t="s">
        <v>604</v>
      </c>
      <c r="B177" s="53" t="s">
        <v>2454</v>
      </c>
      <c r="C177" s="53" t="s">
        <v>2432</v>
      </c>
      <c r="D177" s="46">
        <v>541</v>
      </c>
      <c r="E177" s="97">
        <f t="shared" si="16"/>
        <v>579.51919999999996</v>
      </c>
      <c r="F177" s="97">
        <f t="shared" si="17"/>
        <v>614.81191927999987</v>
      </c>
      <c r="G177" s="133">
        <f t="shared" si="13"/>
        <v>630.18221726199977</v>
      </c>
      <c r="H177" s="133">
        <f t="shared" si="14"/>
        <v>661.69132812509974</v>
      </c>
      <c r="I177" s="133">
        <f t="shared" si="15"/>
        <v>674.92515468760178</v>
      </c>
      <c r="J177" s="56">
        <v>5.101</v>
      </c>
      <c r="K177" s="1">
        <v>1</v>
      </c>
      <c r="L177" s="4" t="s">
        <v>605</v>
      </c>
      <c r="M177" s="19" t="s">
        <v>2646</v>
      </c>
    </row>
    <row r="178" spans="1:13" ht="10.35" customHeight="1" x14ac:dyDescent="0.2">
      <c r="A178" s="63" t="s">
        <v>1259</v>
      </c>
      <c r="B178" s="53" t="s">
        <v>2455</v>
      </c>
      <c r="C178" s="53" t="s">
        <v>2423</v>
      </c>
      <c r="D178" s="46">
        <v>722</v>
      </c>
      <c r="E178" s="97">
        <f t="shared" si="16"/>
        <v>773.40639999999996</v>
      </c>
      <c r="F178" s="97">
        <f t="shared" si="17"/>
        <v>820.50684975999991</v>
      </c>
      <c r="G178" s="133">
        <f t="shared" si="13"/>
        <v>841.01952100399978</v>
      </c>
      <c r="H178" s="133">
        <f t="shared" si="14"/>
        <v>883.07049705419979</v>
      </c>
      <c r="I178" s="133">
        <f t="shared" si="15"/>
        <v>900.73190699528379</v>
      </c>
      <c r="J178" s="56">
        <v>5.5529999999999999</v>
      </c>
      <c r="K178" s="1">
        <v>1</v>
      </c>
      <c r="L178" s="4" t="s">
        <v>2263</v>
      </c>
      <c r="M178" s="19" t="s">
        <v>2646</v>
      </c>
    </row>
    <row r="179" spans="1:13" ht="10.35" customHeight="1" x14ac:dyDescent="0.2">
      <c r="A179" s="63" t="s">
        <v>1260</v>
      </c>
      <c r="B179" s="53" t="s">
        <v>2456</v>
      </c>
      <c r="C179" s="53" t="s">
        <v>2480</v>
      </c>
      <c r="D179" s="46">
        <v>560</v>
      </c>
      <c r="E179" s="97">
        <f t="shared" si="16"/>
        <v>599.87199999999996</v>
      </c>
      <c r="F179" s="97">
        <f t="shared" si="17"/>
        <v>636.40420479999989</v>
      </c>
      <c r="G179" s="133">
        <f t="shared" si="13"/>
        <v>652.3143099199998</v>
      </c>
      <c r="H179" s="133">
        <f t="shared" si="14"/>
        <v>684.93002541599981</v>
      </c>
      <c r="I179" s="133">
        <f t="shared" si="15"/>
        <v>698.62862592431986</v>
      </c>
      <c r="J179" s="56">
        <v>5.234</v>
      </c>
      <c r="K179" s="1">
        <v>1</v>
      </c>
      <c r="L179" s="4" t="s">
        <v>2264</v>
      </c>
      <c r="M179" s="19" t="s">
        <v>2646</v>
      </c>
    </row>
    <row r="180" spans="1:13" ht="10.35" customHeight="1" x14ac:dyDescent="0.2">
      <c r="A180" s="63" t="s">
        <v>1261</v>
      </c>
      <c r="B180" s="53" t="s">
        <v>2457</v>
      </c>
      <c r="C180" s="53" t="s">
        <v>2481</v>
      </c>
      <c r="D180" s="46">
        <v>660</v>
      </c>
      <c r="E180" s="97">
        <f t="shared" si="16"/>
        <v>706.99199999999996</v>
      </c>
      <c r="F180" s="97">
        <f t="shared" si="17"/>
        <v>750.04781279999997</v>
      </c>
      <c r="G180" s="133">
        <f t="shared" si="13"/>
        <v>768.79900811999994</v>
      </c>
      <c r="H180" s="133">
        <f t="shared" si="14"/>
        <v>807.23895852599992</v>
      </c>
      <c r="I180" s="133">
        <f t="shared" si="15"/>
        <v>823.38373769651992</v>
      </c>
      <c r="J180" s="56">
        <v>5.4880000000000004</v>
      </c>
      <c r="K180" s="1">
        <v>1</v>
      </c>
      <c r="L180" s="4" t="s">
        <v>2265</v>
      </c>
      <c r="M180" s="19" t="s">
        <v>2646</v>
      </c>
    </row>
    <row r="181" spans="1:13" ht="10.35" customHeight="1" x14ac:dyDescent="0.2">
      <c r="A181" s="63" t="s">
        <v>1262</v>
      </c>
      <c r="B181" s="53" t="s">
        <v>2451</v>
      </c>
      <c r="C181" s="53" t="s">
        <v>2461</v>
      </c>
      <c r="D181" s="46">
        <v>647</v>
      </c>
      <c r="E181" s="97">
        <f t="shared" si="16"/>
        <v>693.06639999999993</v>
      </c>
      <c r="F181" s="97">
        <f t="shared" si="17"/>
        <v>735.2741437599999</v>
      </c>
      <c r="G181" s="133">
        <f t="shared" si="13"/>
        <v>753.65599735399985</v>
      </c>
      <c r="H181" s="133">
        <f t="shared" si="14"/>
        <v>791.33879722169991</v>
      </c>
      <c r="I181" s="133">
        <f t="shared" si="15"/>
        <v>807.16557316613387</v>
      </c>
      <c r="J181" s="56">
        <v>4.9139999999999997</v>
      </c>
      <c r="K181" s="1">
        <v>1</v>
      </c>
      <c r="L181" s="4" t="s">
        <v>2266</v>
      </c>
      <c r="M181" s="19" t="s">
        <v>2646</v>
      </c>
    </row>
    <row r="182" spans="1:13" ht="10.35" customHeight="1" x14ac:dyDescent="0.2">
      <c r="A182" s="63" t="s">
        <v>1263</v>
      </c>
      <c r="B182" s="53" t="s">
        <v>2452</v>
      </c>
      <c r="C182" s="53" t="s">
        <v>2462</v>
      </c>
      <c r="D182" s="46">
        <v>565</v>
      </c>
      <c r="E182" s="97">
        <f t="shared" si="16"/>
        <v>605.22799999999995</v>
      </c>
      <c r="F182" s="97">
        <f t="shared" si="17"/>
        <v>642.08638519999988</v>
      </c>
      <c r="G182" s="133">
        <f t="shared" si="13"/>
        <v>658.13854482999977</v>
      </c>
      <c r="H182" s="133">
        <f t="shared" si="14"/>
        <v>691.04547207149983</v>
      </c>
      <c r="I182" s="133">
        <f t="shared" si="15"/>
        <v>704.86638151292982</v>
      </c>
      <c r="J182" s="56">
        <v>1E-3</v>
      </c>
      <c r="K182" s="1">
        <v>1</v>
      </c>
      <c r="L182" s="4" t="s">
        <v>2267</v>
      </c>
      <c r="M182" s="19" t="s">
        <v>2646</v>
      </c>
    </row>
    <row r="183" spans="1:13" ht="10.35" customHeight="1" x14ac:dyDescent="0.2">
      <c r="A183" s="63" t="s">
        <v>1264</v>
      </c>
      <c r="B183" s="53" t="s">
        <v>2453</v>
      </c>
      <c r="C183" s="53" t="s">
        <v>2472</v>
      </c>
      <c r="D183" s="46">
        <v>630</v>
      </c>
      <c r="E183" s="97">
        <f t="shared" si="16"/>
        <v>674.85599999999999</v>
      </c>
      <c r="F183" s="97">
        <f t="shared" si="17"/>
        <v>715.95473040000002</v>
      </c>
      <c r="G183" s="133">
        <f t="shared" si="13"/>
        <v>733.85359865999999</v>
      </c>
      <c r="H183" s="133">
        <f t="shared" si="14"/>
        <v>770.54627859300001</v>
      </c>
      <c r="I183" s="133">
        <f t="shared" si="15"/>
        <v>785.95720416486006</v>
      </c>
      <c r="J183" s="56">
        <v>5.0529999999999999</v>
      </c>
      <c r="K183" s="1">
        <v>1</v>
      </c>
      <c r="L183" s="4" t="s">
        <v>2268</v>
      </c>
      <c r="M183" s="19" t="s">
        <v>2646</v>
      </c>
    </row>
    <row r="184" spans="1:13" ht="10.35" customHeight="1" x14ac:dyDescent="0.2">
      <c r="A184" s="63" t="s">
        <v>1265</v>
      </c>
      <c r="B184" s="53" t="s">
        <v>2454</v>
      </c>
      <c r="C184" s="53" t="s">
        <v>2430</v>
      </c>
      <c r="D184" s="46">
        <v>526</v>
      </c>
      <c r="E184" s="97">
        <f t="shared" si="16"/>
        <v>563.45119999999997</v>
      </c>
      <c r="F184" s="97">
        <f t="shared" si="17"/>
        <v>597.76537807999989</v>
      </c>
      <c r="G184" s="133">
        <f t="shared" si="13"/>
        <v>612.70951253199985</v>
      </c>
      <c r="H184" s="133">
        <f t="shared" si="14"/>
        <v>643.3449881585999</v>
      </c>
      <c r="I184" s="133">
        <f t="shared" si="15"/>
        <v>656.2118879217719</v>
      </c>
      <c r="J184" s="56">
        <v>4.7910000000000004</v>
      </c>
      <c r="K184" s="1">
        <v>1</v>
      </c>
      <c r="L184" s="4" t="s">
        <v>2269</v>
      </c>
      <c r="M184" s="19" t="s">
        <v>2646</v>
      </c>
    </row>
    <row r="185" spans="1:13" ht="10.35" customHeight="1" x14ac:dyDescent="0.2">
      <c r="A185" s="63" t="s">
        <v>1266</v>
      </c>
      <c r="B185" s="53" t="s">
        <v>2455</v>
      </c>
      <c r="C185" s="53" t="s">
        <v>2421</v>
      </c>
      <c r="D185" s="46">
        <v>761</v>
      </c>
      <c r="E185" s="97">
        <f t="shared" si="16"/>
        <v>815.18319999999994</v>
      </c>
      <c r="F185" s="97">
        <f t="shared" si="17"/>
        <v>864.8278568799999</v>
      </c>
      <c r="G185" s="133">
        <f t="shared" si="13"/>
        <v>886.44855330199982</v>
      </c>
      <c r="H185" s="133">
        <f t="shared" si="14"/>
        <v>930.77098096709983</v>
      </c>
      <c r="I185" s="133">
        <f t="shared" si="15"/>
        <v>949.38640058644182</v>
      </c>
      <c r="J185" s="56">
        <v>5.1109999999999998</v>
      </c>
      <c r="K185" s="1">
        <v>1</v>
      </c>
      <c r="L185" s="4" t="s">
        <v>2270</v>
      </c>
      <c r="M185" s="19" t="s">
        <v>2646</v>
      </c>
    </row>
    <row r="186" spans="1:13" ht="10.35" customHeight="1" x14ac:dyDescent="0.2">
      <c r="A186" s="63" t="s">
        <v>1267</v>
      </c>
      <c r="B186" s="53" t="s">
        <v>2456</v>
      </c>
      <c r="C186" s="53" t="s">
        <v>2476</v>
      </c>
      <c r="D186" s="46">
        <v>545</v>
      </c>
      <c r="E186" s="97">
        <f t="shared" si="16"/>
        <v>583.80399999999997</v>
      </c>
      <c r="F186" s="97">
        <f t="shared" si="17"/>
        <v>619.35766359999991</v>
      </c>
      <c r="G186" s="133">
        <f t="shared" si="13"/>
        <v>634.84160518999988</v>
      </c>
      <c r="H186" s="133">
        <f t="shared" si="14"/>
        <v>666.58368544949985</v>
      </c>
      <c r="I186" s="133">
        <f t="shared" si="15"/>
        <v>679.91535915848988</v>
      </c>
      <c r="J186" s="56">
        <v>4.9329999999999998</v>
      </c>
      <c r="K186" s="1">
        <v>1</v>
      </c>
      <c r="L186" s="4" t="s">
        <v>2271</v>
      </c>
      <c r="M186" s="19" t="s">
        <v>2646</v>
      </c>
    </row>
    <row r="187" spans="1:13" ht="10.35" customHeight="1" x14ac:dyDescent="0.2">
      <c r="A187" s="63" t="s">
        <v>1268</v>
      </c>
      <c r="B187" s="53" t="s">
        <v>2457</v>
      </c>
      <c r="C187" s="53" t="s">
        <v>2477</v>
      </c>
      <c r="D187" s="46">
        <v>670</v>
      </c>
      <c r="E187" s="97">
        <f t="shared" si="16"/>
        <v>717.70399999999995</v>
      </c>
      <c r="F187" s="97">
        <f t="shared" si="17"/>
        <v>761.41217359999996</v>
      </c>
      <c r="G187" s="133">
        <f t="shared" si="13"/>
        <v>780.44747793999989</v>
      </c>
      <c r="H187" s="133">
        <f t="shared" si="14"/>
        <v>819.46985183699996</v>
      </c>
      <c r="I187" s="133">
        <f t="shared" si="15"/>
        <v>835.85924887373994</v>
      </c>
      <c r="J187" s="56">
        <v>5.1769999999999996</v>
      </c>
      <c r="K187" s="1">
        <v>1</v>
      </c>
      <c r="L187" s="4" t="s">
        <v>2272</v>
      </c>
      <c r="M187" s="19" t="s">
        <v>2646</v>
      </c>
    </row>
    <row r="188" spans="1:13" ht="10.35" customHeight="1" x14ac:dyDescent="0.2">
      <c r="A188" s="63" t="s">
        <v>1269</v>
      </c>
      <c r="B188" s="53" t="s">
        <v>2451</v>
      </c>
      <c r="C188" s="53" t="s">
        <v>2463</v>
      </c>
      <c r="D188" s="46">
        <v>651</v>
      </c>
      <c r="E188" s="97">
        <f t="shared" si="16"/>
        <v>697.35119999999995</v>
      </c>
      <c r="F188" s="97">
        <f t="shared" si="17"/>
        <v>739.81988807999994</v>
      </c>
      <c r="G188" s="133">
        <f t="shared" si="13"/>
        <v>758.31538528199985</v>
      </c>
      <c r="H188" s="133">
        <f t="shared" si="14"/>
        <v>796.2311545460999</v>
      </c>
      <c r="I188" s="133">
        <f t="shared" si="15"/>
        <v>812.15577763702197</v>
      </c>
      <c r="J188" s="56">
        <v>5.0830000000000002</v>
      </c>
      <c r="K188" s="1">
        <v>1</v>
      </c>
      <c r="L188" s="4" t="s">
        <v>2273</v>
      </c>
      <c r="M188" s="19" t="s">
        <v>2646</v>
      </c>
    </row>
    <row r="189" spans="1:13" ht="10.35" customHeight="1" x14ac:dyDescent="0.2">
      <c r="A189" s="63" t="s">
        <v>1270</v>
      </c>
      <c r="B189" s="53" t="s">
        <v>2452</v>
      </c>
      <c r="C189" s="53" t="s">
        <v>2467</v>
      </c>
      <c r="D189" s="46">
        <v>570</v>
      </c>
      <c r="E189" s="97">
        <f t="shared" si="16"/>
        <v>610.58399999999995</v>
      </c>
      <c r="F189" s="97">
        <f t="shared" si="17"/>
        <v>647.76856559999987</v>
      </c>
      <c r="G189" s="133">
        <f t="shared" si="13"/>
        <v>663.96277973999986</v>
      </c>
      <c r="H189" s="133">
        <f t="shared" si="14"/>
        <v>697.16091872699985</v>
      </c>
      <c r="I189" s="133">
        <f t="shared" si="15"/>
        <v>711.10413710153989</v>
      </c>
      <c r="J189" s="56">
        <v>4.8150000000000004</v>
      </c>
      <c r="K189" s="1">
        <v>1</v>
      </c>
      <c r="L189" s="4" t="s">
        <v>2274</v>
      </c>
      <c r="M189" s="19" t="s">
        <v>2646</v>
      </c>
    </row>
    <row r="190" spans="1:13" ht="10.35" customHeight="1" x14ac:dyDescent="0.2">
      <c r="A190" s="63" t="s">
        <v>1271</v>
      </c>
      <c r="B190" s="53" t="s">
        <v>2453</v>
      </c>
      <c r="C190" s="53" t="s">
        <v>2473</v>
      </c>
      <c r="D190" s="46">
        <v>636</v>
      </c>
      <c r="E190" s="97">
        <f t="shared" si="16"/>
        <v>681.28319999999997</v>
      </c>
      <c r="F190" s="97">
        <f t="shared" si="17"/>
        <v>722.77334687999996</v>
      </c>
      <c r="G190" s="133">
        <f t="shared" si="13"/>
        <v>740.84268055199993</v>
      </c>
      <c r="H190" s="133">
        <f t="shared" si="14"/>
        <v>777.88481457959995</v>
      </c>
      <c r="I190" s="133">
        <f t="shared" si="15"/>
        <v>793.44251087119198</v>
      </c>
      <c r="J190" s="56">
        <v>1E-3</v>
      </c>
      <c r="K190" s="1">
        <v>1</v>
      </c>
      <c r="L190" s="4" t="s">
        <v>2275</v>
      </c>
      <c r="M190" s="19" t="s">
        <v>2646</v>
      </c>
    </row>
    <row r="191" spans="1:13" ht="10.35" customHeight="1" x14ac:dyDescent="0.2">
      <c r="A191" s="63" t="s">
        <v>1272</v>
      </c>
      <c r="B191" s="53" t="s">
        <v>2454</v>
      </c>
      <c r="C191" s="53" t="s">
        <v>2431</v>
      </c>
      <c r="D191" s="46">
        <v>531</v>
      </c>
      <c r="E191" s="97">
        <f t="shared" si="16"/>
        <v>568.80719999999997</v>
      </c>
      <c r="F191" s="97">
        <f t="shared" si="17"/>
        <v>603.44755847999988</v>
      </c>
      <c r="G191" s="133">
        <f t="shared" si="13"/>
        <v>618.53374744199982</v>
      </c>
      <c r="H191" s="133">
        <f t="shared" si="14"/>
        <v>649.46043481409981</v>
      </c>
      <c r="I191" s="133">
        <f t="shared" si="15"/>
        <v>662.44964351038186</v>
      </c>
      <c r="J191" s="56">
        <v>1E-3</v>
      </c>
      <c r="K191" s="1">
        <v>1</v>
      </c>
      <c r="L191" s="4" t="s">
        <v>2276</v>
      </c>
      <c r="M191" s="19" t="s">
        <v>2646</v>
      </c>
    </row>
    <row r="192" spans="1:13" ht="10.35" customHeight="1" x14ac:dyDescent="0.2">
      <c r="A192" s="63" t="s">
        <v>1273</v>
      </c>
      <c r="B192" s="53" t="s">
        <v>2455</v>
      </c>
      <c r="C192" s="53" t="s">
        <v>2422</v>
      </c>
      <c r="D192" s="46">
        <v>770</v>
      </c>
      <c r="E192" s="97">
        <f t="shared" si="16"/>
        <v>824.82399999999996</v>
      </c>
      <c r="F192" s="97">
        <f t="shared" si="17"/>
        <v>875.05578159999993</v>
      </c>
      <c r="G192" s="133">
        <f t="shared" si="13"/>
        <v>896.9321761399998</v>
      </c>
      <c r="H192" s="133">
        <f t="shared" si="14"/>
        <v>941.77878494699985</v>
      </c>
      <c r="I192" s="133">
        <f t="shared" si="15"/>
        <v>960.61436064593988</v>
      </c>
      <c r="J192" s="56">
        <v>5.3470000000000004</v>
      </c>
      <c r="K192" s="1">
        <v>1</v>
      </c>
      <c r="L192" s="4" t="s">
        <v>2277</v>
      </c>
      <c r="M192" s="19" t="s">
        <v>2646</v>
      </c>
    </row>
    <row r="193" spans="1:13" ht="10.35" customHeight="1" x14ac:dyDescent="0.2">
      <c r="A193" s="63" t="s">
        <v>1274</v>
      </c>
      <c r="B193" s="53" t="s">
        <v>2456</v>
      </c>
      <c r="C193" s="53" t="s">
        <v>2478</v>
      </c>
      <c r="D193" s="46">
        <v>552</v>
      </c>
      <c r="E193" s="97">
        <f t="shared" si="16"/>
        <v>591.30239999999992</v>
      </c>
      <c r="F193" s="97">
        <f t="shared" si="17"/>
        <v>627.31271615999992</v>
      </c>
      <c r="G193" s="133">
        <f t="shared" si="13"/>
        <v>642.99553406399991</v>
      </c>
      <c r="H193" s="133">
        <f t="shared" si="14"/>
        <v>675.14531076719993</v>
      </c>
      <c r="I193" s="133">
        <f t="shared" si="15"/>
        <v>688.64821698254389</v>
      </c>
      <c r="J193" s="56">
        <v>5.05</v>
      </c>
      <c r="K193" s="1">
        <v>1</v>
      </c>
      <c r="L193" s="4" t="s">
        <v>2278</v>
      </c>
      <c r="M193" s="19" t="s">
        <v>2646</v>
      </c>
    </row>
    <row r="194" spans="1:13" ht="10.35" customHeight="1" x14ac:dyDescent="0.2">
      <c r="A194" s="63" t="s">
        <v>1275</v>
      </c>
      <c r="B194" s="53" t="s">
        <v>2457</v>
      </c>
      <c r="C194" s="53" t="s">
        <v>2479</v>
      </c>
      <c r="D194" s="46">
        <v>675</v>
      </c>
      <c r="E194" s="97">
        <f t="shared" si="16"/>
        <v>723.06</v>
      </c>
      <c r="F194" s="97">
        <f t="shared" si="17"/>
        <v>767.09435399999995</v>
      </c>
      <c r="G194" s="133">
        <f t="shared" si="13"/>
        <v>786.27171284999986</v>
      </c>
      <c r="H194" s="133">
        <f t="shared" si="14"/>
        <v>825.58529849249987</v>
      </c>
      <c r="I194" s="133">
        <f t="shared" si="15"/>
        <v>842.0970044623499</v>
      </c>
      <c r="J194" s="56">
        <v>5.3650000000000002</v>
      </c>
      <c r="K194" s="1">
        <v>1</v>
      </c>
      <c r="L194" s="4" t="s">
        <v>2279</v>
      </c>
      <c r="M194" s="19" t="s">
        <v>2646</v>
      </c>
    </row>
    <row r="195" spans="1:13" ht="10.35" customHeight="1" x14ac:dyDescent="0.2">
      <c r="A195" s="63" t="s">
        <v>1276</v>
      </c>
      <c r="B195" s="53" t="s">
        <v>2451</v>
      </c>
      <c r="C195" s="53" t="s">
        <v>2465</v>
      </c>
      <c r="D195" s="46">
        <v>663</v>
      </c>
      <c r="E195" s="97">
        <f t="shared" si="16"/>
        <v>710.2056</v>
      </c>
      <c r="F195" s="97">
        <f t="shared" si="17"/>
        <v>753.45712103999995</v>
      </c>
      <c r="G195" s="133">
        <f t="shared" si="13"/>
        <v>772.29354906599985</v>
      </c>
      <c r="H195" s="133">
        <f t="shared" si="14"/>
        <v>810.90822651929989</v>
      </c>
      <c r="I195" s="133">
        <f t="shared" si="15"/>
        <v>827.12639104968594</v>
      </c>
      <c r="J195" s="56">
        <v>5.21</v>
      </c>
      <c r="K195" s="1">
        <v>1</v>
      </c>
      <c r="L195" s="4" t="s">
        <v>2280</v>
      </c>
      <c r="M195" s="19" t="s">
        <v>2646</v>
      </c>
    </row>
    <row r="196" spans="1:13" ht="10.35" customHeight="1" x14ac:dyDescent="0.2">
      <c r="A196" s="63" t="s">
        <v>1277</v>
      </c>
      <c r="B196" s="53" t="s">
        <v>2452</v>
      </c>
      <c r="C196" s="53" t="s">
        <v>2466</v>
      </c>
      <c r="D196" s="46">
        <v>581</v>
      </c>
      <c r="E196" s="97">
        <f t="shared" si="16"/>
        <v>622.36719999999991</v>
      </c>
      <c r="F196" s="97">
        <f t="shared" si="17"/>
        <v>660.26936247999993</v>
      </c>
      <c r="G196" s="133">
        <f t="shared" si="13"/>
        <v>676.77609654199989</v>
      </c>
      <c r="H196" s="133">
        <f t="shared" si="14"/>
        <v>710.61490136909993</v>
      </c>
      <c r="I196" s="133">
        <f t="shared" si="15"/>
        <v>724.82719939648189</v>
      </c>
      <c r="J196" s="56">
        <v>4.9000000000000004</v>
      </c>
      <c r="K196" s="1">
        <v>1</v>
      </c>
      <c r="L196" s="4" t="s">
        <v>2281</v>
      </c>
      <c r="M196" s="19" t="s">
        <v>2646</v>
      </c>
    </row>
    <row r="197" spans="1:13" ht="10.35" customHeight="1" x14ac:dyDescent="0.2">
      <c r="A197" s="63" t="s">
        <v>1278</v>
      </c>
      <c r="B197" s="53" t="s">
        <v>2453</v>
      </c>
      <c r="C197" s="53" t="s">
        <v>2474</v>
      </c>
      <c r="D197" s="46">
        <v>647</v>
      </c>
      <c r="E197" s="97">
        <f t="shared" si="16"/>
        <v>693.06639999999993</v>
      </c>
      <c r="F197" s="97">
        <f t="shared" si="17"/>
        <v>735.2741437599999</v>
      </c>
      <c r="G197" s="133">
        <f t="shared" ref="G197:G260" si="18">F197*1.025</f>
        <v>753.65599735399985</v>
      </c>
      <c r="H197" s="133">
        <f t="shared" ref="H197:H260" si="19">G197*1.05</f>
        <v>791.33879722169991</v>
      </c>
      <c r="I197" s="133">
        <f t="shared" ref="I197:I260" si="20">H197*1.02</f>
        <v>807.16557316613387</v>
      </c>
      <c r="J197" s="56">
        <v>5.3760000000000003</v>
      </c>
      <c r="K197" s="1">
        <v>1</v>
      </c>
      <c r="L197" s="4" t="s">
        <v>2282</v>
      </c>
      <c r="M197" s="19" t="s">
        <v>2646</v>
      </c>
    </row>
    <row r="198" spans="1:13" ht="10.35" customHeight="1" x14ac:dyDescent="0.2">
      <c r="A198" s="63" t="s">
        <v>1279</v>
      </c>
      <c r="B198" s="53" t="s">
        <v>2454</v>
      </c>
      <c r="C198" s="53" t="s">
        <v>2432</v>
      </c>
      <c r="D198" s="46">
        <v>543</v>
      </c>
      <c r="E198" s="97">
        <f t="shared" si="16"/>
        <v>581.66159999999991</v>
      </c>
      <c r="F198" s="97">
        <f t="shared" si="17"/>
        <v>617.08479143999989</v>
      </c>
      <c r="G198" s="133">
        <f t="shared" si="18"/>
        <v>632.51191122599982</v>
      </c>
      <c r="H198" s="133">
        <f t="shared" si="19"/>
        <v>664.1375067872998</v>
      </c>
      <c r="I198" s="133">
        <f t="shared" si="20"/>
        <v>677.42025692304583</v>
      </c>
      <c r="J198" s="56">
        <v>5.1520000000000001</v>
      </c>
      <c r="K198" s="1">
        <v>1</v>
      </c>
      <c r="L198" s="4" t="s">
        <v>2283</v>
      </c>
      <c r="M198" s="19" t="s">
        <v>2646</v>
      </c>
    </row>
    <row r="199" spans="1:13" ht="10.35" customHeight="1" x14ac:dyDescent="0.2">
      <c r="A199" s="63" t="s">
        <v>1280</v>
      </c>
      <c r="B199" s="53" t="s">
        <v>2455</v>
      </c>
      <c r="C199" s="53" t="s">
        <v>2423</v>
      </c>
      <c r="D199" s="46">
        <v>778</v>
      </c>
      <c r="E199" s="97">
        <f t="shared" si="16"/>
        <v>833.39359999999999</v>
      </c>
      <c r="F199" s="97">
        <f t="shared" si="17"/>
        <v>884.1472702399999</v>
      </c>
      <c r="G199" s="133">
        <f t="shared" si="18"/>
        <v>906.2509519959998</v>
      </c>
      <c r="H199" s="133">
        <f t="shared" si="19"/>
        <v>951.56349959579984</v>
      </c>
      <c r="I199" s="133">
        <f t="shared" si="20"/>
        <v>970.59476958771586</v>
      </c>
      <c r="J199" s="56">
        <v>5.3979999999999997</v>
      </c>
      <c r="K199" s="1">
        <v>1</v>
      </c>
      <c r="L199" s="4" t="s">
        <v>2284</v>
      </c>
      <c r="M199" s="19" t="s">
        <v>2646</v>
      </c>
    </row>
    <row r="200" spans="1:13" ht="10.35" customHeight="1" x14ac:dyDescent="0.2">
      <c r="A200" s="63" t="s">
        <v>1281</v>
      </c>
      <c r="B200" s="53" t="s">
        <v>2456</v>
      </c>
      <c r="C200" s="53" t="s">
        <v>2480</v>
      </c>
      <c r="D200" s="46">
        <v>563</v>
      </c>
      <c r="E200" s="97">
        <f t="shared" si="16"/>
        <v>603.0856</v>
      </c>
      <c r="F200" s="97">
        <f t="shared" si="17"/>
        <v>639.81351303999998</v>
      </c>
      <c r="G200" s="133">
        <f t="shared" si="18"/>
        <v>655.80885086599994</v>
      </c>
      <c r="H200" s="133">
        <f t="shared" si="19"/>
        <v>688.5992934093</v>
      </c>
      <c r="I200" s="133">
        <f t="shared" si="20"/>
        <v>702.371279277486</v>
      </c>
      <c r="J200" s="56">
        <v>1E-3</v>
      </c>
      <c r="K200" s="1">
        <v>1</v>
      </c>
      <c r="L200" s="4" t="s">
        <v>2285</v>
      </c>
      <c r="M200" s="19" t="s">
        <v>2646</v>
      </c>
    </row>
    <row r="201" spans="1:13" ht="10.35" customHeight="1" x14ac:dyDescent="0.2">
      <c r="A201" s="63" t="s">
        <v>1282</v>
      </c>
      <c r="B201" s="53" t="s">
        <v>2457</v>
      </c>
      <c r="C201" s="53" t="s">
        <v>2481</v>
      </c>
      <c r="D201" s="46">
        <v>685</v>
      </c>
      <c r="E201" s="97">
        <f t="shared" si="16"/>
        <v>733.77199999999993</v>
      </c>
      <c r="F201" s="97">
        <f t="shared" si="17"/>
        <v>778.45871479999994</v>
      </c>
      <c r="G201" s="133">
        <f t="shared" si="18"/>
        <v>797.92018266999992</v>
      </c>
      <c r="H201" s="133">
        <f t="shared" si="19"/>
        <v>837.81619180349992</v>
      </c>
      <c r="I201" s="133">
        <f t="shared" si="20"/>
        <v>854.57251563956993</v>
      </c>
      <c r="J201" s="56">
        <v>5.6620000000000008</v>
      </c>
      <c r="K201" s="1">
        <v>1</v>
      </c>
      <c r="L201" s="4" t="s">
        <v>2286</v>
      </c>
      <c r="M201" s="19" t="s">
        <v>2646</v>
      </c>
    </row>
    <row r="202" spans="1:13" s="38" customFormat="1" ht="10.35" customHeight="1" x14ac:dyDescent="0.2">
      <c r="A202" s="32" t="s">
        <v>1418</v>
      </c>
      <c r="B202" s="5" t="s">
        <v>1419</v>
      </c>
      <c r="C202" s="5" t="s">
        <v>2468</v>
      </c>
      <c r="D202" s="18">
        <v>275</v>
      </c>
      <c r="E202" s="70">
        <f t="shared" si="16"/>
        <v>294.58</v>
      </c>
      <c r="F202" s="70">
        <f t="shared" si="17"/>
        <v>312.51992199999995</v>
      </c>
      <c r="G202" s="132">
        <f t="shared" si="18"/>
        <v>320.33292004999993</v>
      </c>
      <c r="H202" s="132">
        <f t="shared" si="19"/>
        <v>336.34956605249994</v>
      </c>
      <c r="I202" s="132">
        <f t="shared" si="20"/>
        <v>343.07655737354992</v>
      </c>
      <c r="J202" s="11">
        <v>2.7650000000000001</v>
      </c>
      <c r="K202" s="5">
        <v>1</v>
      </c>
      <c r="L202" s="12" t="s">
        <v>1420</v>
      </c>
      <c r="M202" s="15" t="s">
        <v>1942</v>
      </c>
    </row>
    <row r="203" spans="1:13" ht="10.35" customHeight="1" x14ac:dyDescent="0.2">
      <c r="A203" s="31" t="s">
        <v>305</v>
      </c>
      <c r="B203" s="1" t="s">
        <v>964</v>
      </c>
      <c r="C203" s="1" t="s">
        <v>965</v>
      </c>
      <c r="D203" s="2">
        <v>427</v>
      </c>
      <c r="E203" s="97">
        <f t="shared" si="16"/>
        <v>457.40239999999994</v>
      </c>
      <c r="F203" s="97">
        <f t="shared" si="17"/>
        <v>485.25820615999993</v>
      </c>
      <c r="G203" s="133">
        <f t="shared" si="18"/>
        <v>497.38966131399991</v>
      </c>
      <c r="H203" s="133">
        <f t="shared" si="19"/>
        <v>522.25914437969993</v>
      </c>
      <c r="I203" s="133">
        <f t="shared" si="20"/>
        <v>532.70432726729393</v>
      </c>
      <c r="J203" s="7">
        <v>2.7879999999999998</v>
      </c>
      <c r="K203" s="1">
        <v>1</v>
      </c>
      <c r="L203" s="16" t="s">
        <v>306</v>
      </c>
      <c r="M203" s="19" t="s">
        <v>2646</v>
      </c>
    </row>
    <row r="204" spans="1:13" ht="10.35" customHeight="1" x14ac:dyDescent="0.2">
      <c r="A204" s="31" t="s">
        <v>307</v>
      </c>
      <c r="B204" s="1" t="s">
        <v>966</v>
      </c>
      <c r="C204" s="1" t="s">
        <v>176</v>
      </c>
      <c r="D204" s="2">
        <v>822</v>
      </c>
      <c r="E204" s="97">
        <f t="shared" si="16"/>
        <v>880.52639999999997</v>
      </c>
      <c r="F204" s="97">
        <f t="shared" si="17"/>
        <v>934.15045775999988</v>
      </c>
      <c r="G204" s="133">
        <f t="shared" si="18"/>
        <v>957.50421920399981</v>
      </c>
      <c r="H204" s="133">
        <f t="shared" si="19"/>
        <v>1005.3794301641998</v>
      </c>
      <c r="I204" s="133">
        <f t="shared" si="20"/>
        <v>1025.4870187674837</v>
      </c>
      <c r="J204" s="7">
        <v>0.38300000000000001</v>
      </c>
      <c r="K204" s="1">
        <v>1</v>
      </c>
      <c r="L204" s="16" t="s">
        <v>308</v>
      </c>
      <c r="M204" s="19" t="s">
        <v>2646</v>
      </c>
    </row>
    <row r="205" spans="1:13" ht="10.35" customHeight="1" x14ac:dyDescent="0.2">
      <c r="A205" s="31" t="s">
        <v>309</v>
      </c>
      <c r="B205" s="1" t="s">
        <v>966</v>
      </c>
      <c r="C205" s="1" t="s">
        <v>177</v>
      </c>
      <c r="D205" s="2">
        <v>777</v>
      </c>
      <c r="E205" s="97">
        <f t="shared" si="16"/>
        <v>832.3223999999999</v>
      </c>
      <c r="F205" s="97">
        <f t="shared" si="17"/>
        <v>883.01083415999983</v>
      </c>
      <c r="G205" s="133">
        <f t="shared" si="18"/>
        <v>905.08610501399971</v>
      </c>
      <c r="H205" s="133">
        <f t="shared" si="19"/>
        <v>950.3404102646997</v>
      </c>
      <c r="I205" s="133">
        <f t="shared" si="20"/>
        <v>969.34721846999366</v>
      </c>
      <c r="J205" s="7">
        <v>0.38300000000000001</v>
      </c>
      <c r="K205" s="1">
        <v>1</v>
      </c>
      <c r="L205" s="16" t="s">
        <v>310</v>
      </c>
      <c r="M205" s="19" t="s">
        <v>2646</v>
      </c>
    </row>
    <row r="206" spans="1:13" ht="10.35" customHeight="1" x14ac:dyDescent="0.2">
      <c r="A206" s="31" t="s">
        <v>311</v>
      </c>
      <c r="B206" s="1" t="s">
        <v>178</v>
      </c>
      <c r="C206" s="1" t="s">
        <v>179</v>
      </c>
      <c r="D206" s="2">
        <v>848</v>
      </c>
      <c r="E206" s="97">
        <f t="shared" si="16"/>
        <v>908.37759999999992</v>
      </c>
      <c r="F206" s="97">
        <f t="shared" si="17"/>
        <v>963.69779583999991</v>
      </c>
      <c r="G206" s="133">
        <f t="shared" si="18"/>
        <v>987.79024073599987</v>
      </c>
      <c r="H206" s="133">
        <f t="shared" si="19"/>
        <v>1037.1797527727999</v>
      </c>
      <c r="I206" s="133">
        <f t="shared" si="20"/>
        <v>1057.9233478282561</v>
      </c>
      <c r="J206" s="7">
        <v>0.38300000000000001</v>
      </c>
      <c r="K206" s="1">
        <v>1</v>
      </c>
      <c r="L206" s="16" t="s">
        <v>312</v>
      </c>
      <c r="M206" s="19" t="s">
        <v>2646</v>
      </c>
    </row>
    <row r="207" spans="1:13" ht="10.35" customHeight="1" x14ac:dyDescent="0.2">
      <c r="A207" s="31" t="s">
        <v>313</v>
      </c>
      <c r="B207" s="1" t="s">
        <v>178</v>
      </c>
      <c r="C207" s="1" t="s">
        <v>180</v>
      </c>
      <c r="D207" s="2">
        <v>806</v>
      </c>
      <c r="E207" s="97">
        <f t="shared" ref="E207:E271" si="21">D207*1.0712</f>
        <v>863.38719999999989</v>
      </c>
      <c r="F207" s="97">
        <f t="shared" si="17"/>
        <v>915.96748047999984</v>
      </c>
      <c r="G207" s="133">
        <f t="shared" si="18"/>
        <v>938.86666749199981</v>
      </c>
      <c r="H207" s="133">
        <f t="shared" si="19"/>
        <v>985.81000086659981</v>
      </c>
      <c r="I207" s="133">
        <f t="shared" si="20"/>
        <v>1005.5262008839318</v>
      </c>
      <c r="J207" s="7">
        <v>0.38300000000000001</v>
      </c>
      <c r="K207" s="1">
        <v>1</v>
      </c>
      <c r="L207" s="16" t="s">
        <v>314</v>
      </c>
      <c r="M207" s="19" t="s">
        <v>2646</v>
      </c>
    </row>
    <row r="208" spans="1:13" s="39" customFormat="1" ht="10.35" customHeight="1" x14ac:dyDescent="0.2">
      <c r="A208" s="31" t="s">
        <v>315</v>
      </c>
      <c r="B208" s="1" t="s">
        <v>181</v>
      </c>
      <c r="C208" s="1" t="s">
        <v>2469</v>
      </c>
      <c r="D208" s="2">
        <v>406</v>
      </c>
      <c r="E208" s="97">
        <f t="shared" si="21"/>
        <v>434.90719999999999</v>
      </c>
      <c r="F208" s="97">
        <f t="shared" si="17"/>
        <v>461.39304847999995</v>
      </c>
      <c r="G208" s="133">
        <f t="shared" si="18"/>
        <v>472.92787469199993</v>
      </c>
      <c r="H208" s="133">
        <f t="shared" si="19"/>
        <v>496.57426842659993</v>
      </c>
      <c r="I208" s="133">
        <f t="shared" si="20"/>
        <v>506.50575379513191</v>
      </c>
      <c r="J208" s="7">
        <v>0.42599999999999999</v>
      </c>
      <c r="K208" s="1">
        <v>1</v>
      </c>
      <c r="L208" s="16" t="s">
        <v>316</v>
      </c>
      <c r="M208" s="19" t="s">
        <v>1943</v>
      </c>
    </row>
    <row r="209" spans="1:13" s="38" customFormat="1" ht="10.35" customHeight="1" x14ac:dyDescent="0.2">
      <c r="A209" s="32" t="s">
        <v>317</v>
      </c>
      <c r="B209" s="5" t="s">
        <v>181</v>
      </c>
      <c r="C209" s="5" t="s">
        <v>2470</v>
      </c>
      <c r="D209" s="18">
        <v>198</v>
      </c>
      <c r="E209" s="70">
        <f t="shared" si="21"/>
        <v>212.0976</v>
      </c>
      <c r="F209" s="70">
        <f t="shared" si="17"/>
        <v>225.01434383999998</v>
      </c>
      <c r="G209" s="132">
        <f t="shared" si="18"/>
        <v>230.63970243599996</v>
      </c>
      <c r="H209" s="132">
        <f t="shared" si="19"/>
        <v>242.17168755779997</v>
      </c>
      <c r="I209" s="132">
        <f t="shared" si="20"/>
        <v>247.01512130895597</v>
      </c>
      <c r="J209" s="11">
        <v>1.88</v>
      </c>
      <c r="K209" s="5">
        <v>1</v>
      </c>
      <c r="L209" s="12" t="s">
        <v>318</v>
      </c>
      <c r="M209" s="15" t="s">
        <v>1943</v>
      </c>
    </row>
    <row r="210" spans="1:13" ht="10.35" customHeight="1" x14ac:dyDescent="0.2">
      <c r="A210" s="32" t="s">
        <v>319</v>
      </c>
      <c r="B210" s="5" t="s">
        <v>182</v>
      </c>
      <c r="C210" s="5" t="s">
        <v>183</v>
      </c>
      <c r="D210" s="18">
        <v>130</v>
      </c>
      <c r="E210" s="70">
        <f t="shared" si="21"/>
        <v>139.256</v>
      </c>
      <c r="F210" s="70">
        <f t="shared" si="17"/>
        <v>147.73669039999999</v>
      </c>
      <c r="G210" s="132">
        <f t="shared" si="18"/>
        <v>151.43010765999998</v>
      </c>
      <c r="H210" s="132">
        <f t="shared" si="19"/>
        <v>159.00161304299999</v>
      </c>
      <c r="I210" s="132">
        <f t="shared" si="20"/>
        <v>162.18164530385999</v>
      </c>
      <c r="J210" s="11">
        <v>1.198</v>
      </c>
      <c r="K210" s="5">
        <v>1</v>
      </c>
      <c r="L210" s="12" t="s">
        <v>320</v>
      </c>
      <c r="M210" s="15" t="s">
        <v>1941</v>
      </c>
    </row>
    <row r="211" spans="1:13" ht="10.35" customHeight="1" x14ac:dyDescent="0.2">
      <c r="A211" s="112" t="s">
        <v>2925</v>
      </c>
      <c r="B211" s="72" t="s">
        <v>2934</v>
      </c>
      <c r="C211" s="72" t="s">
        <v>2926</v>
      </c>
      <c r="D211" s="70">
        <v>64.5</v>
      </c>
      <c r="E211" s="70">
        <f t="shared" ref="E211" si="22">D211*1.0712</f>
        <v>69.092399999999998</v>
      </c>
      <c r="F211" s="70">
        <f t="shared" si="17"/>
        <v>73.300127159999988</v>
      </c>
      <c r="G211" s="132">
        <f t="shared" si="18"/>
        <v>75.132630338999988</v>
      </c>
      <c r="H211" s="132">
        <f t="shared" si="19"/>
        <v>78.889261855949997</v>
      </c>
      <c r="I211" s="132">
        <f t="shared" si="20"/>
        <v>80.467047093068999</v>
      </c>
      <c r="J211" s="129">
        <v>0.5</v>
      </c>
      <c r="K211" s="72">
        <v>1</v>
      </c>
      <c r="L211" s="83" t="s">
        <v>2933</v>
      </c>
      <c r="M211" s="15" t="s">
        <v>1941</v>
      </c>
    </row>
    <row r="212" spans="1:13" ht="10.35" customHeight="1" x14ac:dyDescent="0.2">
      <c r="A212" s="31" t="s">
        <v>321</v>
      </c>
      <c r="B212" s="1" t="s">
        <v>184</v>
      </c>
      <c r="C212" s="1" t="s">
        <v>185</v>
      </c>
      <c r="D212" s="2">
        <v>305.5</v>
      </c>
      <c r="E212" s="97">
        <f t="shared" si="21"/>
        <v>327.2516</v>
      </c>
      <c r="F212" s="97">
        <f t="shared" si="17"/>
        <v>347.18122244</v>
      </c>
      <c r="G212" s="133">
        <f t="shared" si="18"/>
        <v>355.86075300099998</v>
      </c>
      <c r="H212" s="133">
        <f t="shared" si="19"/>
        <v>373.65379065104997</v>
      </c>
      <c r="I212" s="133">
        <f t="shared" si="20"/>
        <v>381.12686646407099</v>
      </c>
      <c r="J212" s="7">
        <v>1.681</v>
      </c>
      <c r="K212" s="1">
        <v>1</v>
      </c>
      <c r="L212" s="16" t="s">
        <v>1593</v>
      </c>
      <c r="M212" s="19" t="s">
        <v>2646</v>
      </c>
    </row>
    <row r="213" spans="1:13" ht="10.35" customHeight="1" x14ac:dyDescent="0.2">
      <c r="A213" s="32" t="s">
        <v>1594</v>
      </c>
      <c r="B213" s="5" t="s">
        <v>186</v>
      </c>
      <c r="C213" s="5" t="s">
        <v>187</v>
      </c>
      <c r="D213" s="18">
        <v>182</v>
      </c>
      <c r="E213" s="70">
        <f t="shared" si="21"/>
        <v>194.95839999999998</v>
      </c>
      <c r="F213" s="70">
        <f t="shared" si="17"/>
        <v>206.83136655999996</v>
      </c>
      <c r="G213" s="132">
        <f t="shared" si="18"/>
        <v>212.00215072399993</v>
      </c>
      <c r="H213" s="132">
        <f t="shared" si="19"/>
        <v>222.60225826019993</v>
      </c>
      <c r="I213" s="132">
        <f t="shared" si="20"/>
        <v>227.05430342540393</v>
      </c>
      <c r="J213" s="11">
        <v>1.345</v>
      </c>
      <c r="K213" s="5">
        <v>1</v>
      </c>
      <c r="L213" s="12" t="s">
        <v>1595</v>
      </c>
      <c r="M213" s="15" t="s">
        <v>2883</v>
      </c>
    </row>
    <row r="214" spans="1:13" s="39" customFormat="1" ht="10.35" customHeight="1" x14ac:dyDescent="0.2">
      <c r="A214" s="31" t="s">
        <v>1596</v>
      </c>
      <c r="B214" s="1" t="s">
        <v>188</v>
      </c>
      <c r="C214" s="1" t="s">
        <v>189</v>
      </c>
      <c r="D214" s="2">
        <v>315</v>
      </c>
      <c r="E214" s="97">
        <f t="shared" si="21"/>
        <v>337.428</v>
      </c>
      <c r="F214" s="97">
        <f t="shared" si="17"/>
        <v>357.97736520000001</v>
      </c>
      <c r="G214" s="133">
        <f t="shared" si="18"/>
        <v>366.92679932999999</v>
      </c>
      <c r="H214" s="133">
        <f t="shared" si="19"/>
        <v>385.27313929650001</v>
      </c>
      <c r="I214" s="133">
        <f t="shared" si="20"/>
        <v>392.97860208243003</v>
      </c>
      <c r="J214" s="7">
        <v>1.694</v>
      </c>
      <c r="K214" s="1">
        <v>1</v>
      </c>
      <c r="L214" s="16" t="s">
        <v>1597</v>
      </c>
      <c r="M214" s="19" t="s">
        <v>1942</v>
      </c>
    </row>
    <row r="215" spans="1:13" ht="10.35" customHeight="1" x14ac:dyDescent="0.2">
      <c r="A215" s="31" t="s">
        <v>1598</v>
      </c>
      <c r="B215" s="1" t="s">
        <v>186</v>
      </c>
      <c r="C215" s="1" t="s">
        <v>187</v>
      </c>
      <c r="D215" s="2">
        <v>305</v>
      </c>
      <c r="E215" s="97">
        <f t="shared" si="21"/>
        <v>326.71599999999995</v>
      </c>
      <c r="F215" s="97">
        <f t="shared" si="17"/>
        <v>346.61300439999991</v>
      </c>
      <c r="G215" s="133">
        <f t="shared" si="18"/>
        <v>355.27832950999988</v>
      </c>
      <c r="H215" s="133">
        <f t="shared" si="19"/>
        <v>373.0422459854999</v>
      </c>
      <c r="I215" s="133">
        <f t="shared" si="20"/>
        <v>380.50309090520989</v>
      </c>
      <c r="J215" s="7">
        <v>1.694</v>
      </c>
      <c r="K215" s="1">
        <v>1</v>
      </c>
      <c r="L215" s="16" t="s">
        <v>1599</v>
      </c>
      <c r="M215" s="19" t="s">
        <v>1942</v>
      </c>
    </row>
    <row r="216" spans="1:13" ht="10.35" customHeight="1" x14ac:dyDescent="0.2">
      <c r="A216" s="31" t="s">
        <v>1600</v>
      </c>
      <c r="B216" s="1" t="s">
        <v>951</v>
      </c>
      <c r="C216" s="1" t="s">
        <v>952</v>
      </c>
      <c r="D216" s="2">
        <v>577</v>
      </c>
      <c r="E216" s="97">
        <f t="shared" si="21"/>
        <v>618.08240000000001</v>
      </c>
      <c r="F216" s="97">
        <f t="shared" si="17"/>
        <v>655.72361816</v>
      </c>
      <c r="G216" s="133">
        <f t="shared" si="18"/>
        <v>672.11670861399989</v>
      </c>
      <c r="H216" s="133">
        <f t="shared" si="19"/>
        <v>705.72254404469993</v>
      </c>
      <c r="I216" s="133">
        <f t="shared" si="20"/>
        <v>719.8369949255939</v>
      </c>
      <c r="J216" s="7">
        <v>1E-3</v>
      </c>
      <c r="K216" s="1">
        <v>1</v>
      </c>
      <c r="L216" s="16" t="s">
        <v>1601</v>
      </c>
      <c r="M216" s="19" t="s">
        <v>2646</v>
      </c>
    </row>
    <row r="217" spans="1:13" ht="10.35" customHeight="1" x14ac:dyDescent="0.2">
      <c r="A217" s="31" t="s">
        <v>1602</v>
      </c>
      <c r="B217" s="1" t="s">
        <v>953</v>
      </c>
      <c r="C217" s="1" t="s">
        <v>954</v>
      </c>
      <c r="D217" s="2">
        <v>543</v>
      </c>
      <c r="E217" s="97">
        <f t="shared" si="21"/>
        <v>581.66159999999991</v>
      </c>
      <c r="F217" s="97">
        <f t="shared" si="17"/>
        <v>617.08479143999989</v>
      </c>
      <c r="G217" s="133">
        <f t="shared" si="18"/>
        <v>632.51191122599982</v>
      </c>
      <c r="H217" s="133">
        <f t="shared" si="19"/>
        <v>664.1375067872998</v>
      </c>
      <c r="I217" s="133">
        <f t="shared" si="20"/>
        <v>677.42025692304583</v>
      </c>
      <c r="J217" s="7">
        <v>1E-3</v>
      </c>
      <c r="K217" s="1">
        <v>1</v>
      </c>
      <c r="L217" s="16" t="s">
        <v>1603</v>
      </c>
      <c r="M217" s="19" t="s">
        <v>2646</v>
      </c>
    </row>
    <row r="218" spans="1:13" ht="10.35" customHeight="1" x14ac:dyDescent="0.2">
      <c r="A218" s="31" t="s">
        <v>1604</v>
      </c>
      <c r="B218" s="1" t="s">
        <v>955</v>
      </c>
      <c r="C218" s="1" t="s">
        <v>956</v>
      </c>
      <c r="D218" s="2">
        <v>604</v>
      </c>
      <c r="E218" s="97">
        <f t="shared" si="21"/>
        <v>647.00479999999993</v>
      </c>
      <c r="F218" s="97">
        <f t="shared" si="17"/>
        <v>686.40739231999987</v>
      </c>
      <c r="G218" s="133">
        <f t="shared" si="18"/>
        <v>703.56757712799981</v>
      </c>
      <c r="H218" s="133">
        <f t="shared" si="19"/>
        <v>738.74595598439987</v>
      </c>
      <c r="I218" s="133">
        <f t="shared" si="20"/>
        <v>753.52087510408785</v>
      </c>
      <c r="J218" s="7">
        <v>0.16300000000000001</v>
      </c>
      <c r="K218" s="1">
        <v>1</v>
      </c>
      <c r="L218" s="16" t="s">
        <v>1605</v>
      </c>
      <c r="M218" s="19" t="s">
        <v>2646</v>
      </c>
    </row>
    <row r="219" spans="1:13" ht="10.35" customHeight="1" x14ac:dyDescent="0.2">
      <c r="A219" s="31" t="s">
        <v>1606</v>
      </c>
      <c r="B219" s="1" t="s">
        <v>955</v>
      </c>
      <c r="C219" s="1" t="s">
        <v>957</v>
      </c>
      <c r="D219" s="2">
        <v>571</v>
      </c>
      <c r="E219" s="97">
        <f t="shared" si="21"/>
        <v>611.65519999999992</v>
      </c>
      <c r="F219" s="97">
        <f t="shared" si="17"/>
        <v>648.90500167999994</v>
      </c>
      <c r="G219" s="133">
        <f t="shared" si="18"/>
        <v>665.12762672199983</v>
      </c>
      <c r="H219" s="133">
        <f t="shared" si="19"/>
        <v>698.38400805809988</v>
      </c>
      <c r="I219" s="133">
        <f t="shared" si="20"/>
        <v>712.35168821926186</v>
      </c>
      <c r="J219" s="7">
        <v>0.16300000000000001</v>
      </c>
      <c r="K219" s="1">
        <v>1</v>
      </c>
      <c r="L219" s="16" t="s">
        <v>1607</v>
      </c>
      <c r="M219" s="19" t="s">
        <v>2646</v>
      </c>
    </row>
    <row r="220" spans="1:13" ht="10.35" customHeight="1" x14ac:dyDescent="0.2">
      <c r="A220" s="31" t="s">
        <v>1608</v>
      </c>
      <c r="B220" s="1" t="s">
        <v>958</v>
      </c>
      <c r="C220" s="1" t="s">
        <v>959</v>
      </c>
      <c r="D220" s="2">
        <v>348</v>
      </c>
      <c r="E220" s="97">
        <f t="shared" si="21"/>
        <v>372.77759999999995</v>
      </c>
      <c r="F220" s="97">
        <f t="shared" si="17"/>
        <v>395.47975583999994</v>
      </c>
      <c r="G220" s="133">
        <f t="shared" si="18"/>
        <v>405.36674973599992</v>
      </c>
      <c r="H220" s="133">
        <f t="shared" si="19"/>
        <v>425.63508722279994</v>
      </c>
      <c r="I220" s="133">
        <f t="shared" si="20"/>
        <v>434.14778896725596</v>
      </c>
      <c r="J220" s="7">
        <v>0.23799999999999999</v>
      </c>
      <c r="K220" s="1">
        <v>1</v>
      </c>
      <c r="L220" s="16" t="s">
        <v>1609</v>
      </c>
      <c r="M220" s="19" t="s">
        <v>1944</v>
      </c>
    </row>
    <row r="221" spans="1:13" ht="10.35" customHeight="1" x14ac:dyDescent="0.2">
      <c r="A221" s="32" t="s">
        <v>1610</v>
      </c>
      <c r="B221" s="5" t="s">
        <v>958</v>
      </c>
      <c r="C221" s="5" t="s">
        <v>960</v>
      </c>
      <c r="D221" s="18">
        <v>190</v>
      </c>
      <c r="E221" s="70">
        <f t="shared" si="21"/>
        <v>203.52799999999999</v>
      </c>
      <c r="F221" s="70">
        <f t="shared" si="17"/>
        <v>215.92285519999999</v>
      </c>
      <c r="G221" s="132">
        <f t="shared" si="18"/>
        <v>221.32092657999996</v>
      </c>
      <c r="H221" s="132">
        <f t="shared" si="19"/>
        <v>232.38697290899998</v>
      </c>
      <c r="I221" s="132">
        <f t="shared" si="20"/>
        <v>237.03471236717999</v>
      </c>
      <c r="J221" s="11">
        <v>0.23799999999999999</v>
      </c>
      <c r="K221" s="5">
        <v>1</v>
      </c>
      <c r="L221" s="12" t="s">
        <v>1611</v>
      </c>
      <c r="M221" s="15" t="s">
        <v>1944</v>
      </c>
    </row>
    <row r="222" spans="1:13" ht="10.35" customHeight="1" x14ac:dyDescent="0.2">
      <c r="A222" s="31" t="s">
        <v>1612</v>
      </c>
      <c r="B222" s="1" t="s">
        <v>961</v>
      </c>
      <c r="C222" s="1" t="s">
        <v>1769</v>
      </c>
      <c r="D222" s="2">
        <v>287</v>
      </c>
      <c r="E222" s="97">
        <f t="shared" si="21"/>
        <v>307.43439999999998</v>
      </c>
      <c r="F222" s="97">
        <f t="shared" si="17"/>
        <v>326.15715495999996</v>
      </c>
      <c r="G222" s="133">
        <f t="shared" si="18"/>
        <v>334.31108383399993</v>
      </c>
      <c r="H222" s="133">
        <f t="shared" si="19"/>
        <v>351.02663802569992</v>
      </c>
      <c r="I222" s="133">
        <f t="shared" si="20"/>
        <v>358.04717078621394</v>
      </c>
      <c r="J222" s="7">
        <v>0.23799999999999999</v>
      </c>
      <c r="K222" s="1">
        <v>1</v>
      </c>
      <c r="L222" s="16" t="s">
        <v>1613</v>
      </c>
      <c r="M222" s="19" t="s">
        <v>1944</v>
      </c>
    </row>
    <row r="223" spans="1:13" ht="10.35" customHeight="1" x14ac:dyDescent="0.2">
      <c r="A223" s="32" t="s">
        <v>1614</v>
      </c>
      <c r="B223" s="5" t="s">
        <v>961</v>
      </c>
      <c r="C223" s="5" t="s">
        <v>962</v>
      </c>
      <c r="D223" s="18">
        <v>182</v>
      </c>
      <c r="E223" s="70">
        <f t="shared" si="21"/>
        <v>194.95839999999998</v>
      </c>
      <c r="F223" s="70">
        <f t="shared" si="17"/>
        <v>206.83136655999996</v>
      </c>
      <c r="G223" s="132">
        <f t="shared" si="18"/>
        <v>212.00215072399993</v>
      </c>
      <c r="H223" s="132">
        <f t="shared" si="19"/>
        <v>222.60225826019993</v>
      </c>
      <c r="I223" s="132">
        <f t="shared" si="20"/>
        <v>227.05430342540393</v>
      </c>
      <c r="J223" s="11">
        <v>0.23799999999999999</v>
      </c>
      <c r="K223" s="5">
        <v>1</v>
      </c>
      <c r="L223" s="12" t="s">
        <v>1615</v>
      </c>
      <c r="M223" s="15" t="s">
        <v>1944</v>
      </c>
    </row>
    <row r="224" spans="1:13" ht="10.35" customHeight="1" x14ac:dyDescent="0.2">
      <c r="A224" s="31" t="s">
        <v>1616</v>
      </c>
      <c r="B224" s="1" t="s">
        <v>963</v>
      </c>
      <c r="C224" s="1" t="s">
        <v>401</v>
      </c>
      <c r="D224" s="2">
        <v>414</v>
      </c>
      <c r="E224" s="97">
        <f t="shared" si="21"/>
        <v>443.47679999999997</v>
      </c>
      <c r="F224" s="97">
        <f t="shared" si="17"/>
        <v>470.48453711999997</v>
      </c>
      <c r="G224" s="133">
        <f t="shared" si="18"/>
        <v>482.24665054799993</v>
      </c>
      <c r="H224" s="133">
        <f t="shared" si="19"/>
        <v>506.35898307539998</v>
      </c>
      <c r="I224" s="133">
        <f t="shared" si="20"/>
        <v>516.486162736908</v>
      </c>
      <c r="J224" s="7">
        <v>0.23799999999999999</v>
      </c>
      <c r="K224" s="1">
        <v>1</v>
      </c>
      <c r="L224" s="16" t="s">
        <v>1617</v>
      </c>
      <c r="M224" s="19" t="s">
        <v>2646</v>
      </c>
    </row>
    <row r="225" spans="1:13" ht="10.35" customHeight="1" x14ac:dyDescent="0.2">
      <c r="A225" s="31" t="s">
        <v>1618</v>
      </c>
      <c r="B225" s="1" t="s">
        <v>963</v>
      </c>
      <c r="C225" s="1" t="s">
        <v>402</v>
      </c>
      <c r="D225" s="2">
        <v>380</v>
      </c>
      <c r="E225" s="97">
        <f t="shared" si="21"/>
        <v>407.05599999999998</v>
      </c>
      <c r="F225" s="97">
        <f t="shared" si="17"/>
        <v>431.84571039999997</v>
      </c>
      <c r="G225" s="133">
        <f t="shared" si="18"/>
        <v>442.64185315999993</v>
      </c>
      <c r="H225" s="133">
        <f t="shared" si="19"/>
        <v>464.77394581799996</v>
      </c>
      <c r="I225" s="133">
        <f t="shared" si="20"/>
        <v>474.06942473435998</v>
      </c>
      <c r="J225" s="7">
        <v>0.23799999999999999</v>
      </c>
      <c r="K225" s="1">
        <v>1</v>
      </c>
      <c r="L225" s="16" t="s">
        <v>1619</v>
      </c>
      <c r="M225" s="19" t="s">
        <v>2646</v>
      </c>
    </row>
    <row r="226" spans="1:13" ht="10.35" customHeight="1" x14ac:dyDescent="0.2">
      <c r="A226" s="31" t="s">
        <v>1620</v>
      </c>
      <c r="B226" s="1" t="s">
        <v>963</v>
      </c>
      <c r="C226" s="1" t="s">
        <v>403</v>
      </c>
      <c r="D226" s="2">
        <v>441</v>
      </c>
      <c r="E226" s="97">
        <f t="shared" si="21"/>
        <v>472.39919999999995</v>
      </c>
      <c r="F226" s="97">
        <f t="shared" si="17"/>
        <v>501.1683112799999</v>
      </c>
      <c r="G226" s="133">
        <f t="shared" si="18"/>
        <v>513.69751906199986</v>
      </c>
      <c r="H226" s="133">
        <f t="shared" si="19"/>
        <v>539.38239501509986</v>
      </c>
      <c r="I226" s="133">
        <f t="shared" si="20"/>
        <v>550.17004291540184</v>
      </c>
      <c r="J226" s="7">
        <v>0.23799999999999999</v>
      </c>
      <c r="K226" s="1">
        <v>1</v>
      </c>
      <c r="L226" s="16" t="s">
        <v>1621</v>
      </c>
      <c r="M226" s="19" t="s">
        <v>2646</v>
      </c>
    </row>
    <row r="227" spans="1:13" ht="10.35" customHeight="1" x14ac:dyDescent="0.2">
      <c r="A227" s="31" t="s">
        <v>1622</v>
      </c>
      <c r="B227" s="1" t="s">
        <v>963</v>
      </c>
      <c r="C227" s="1" t="s">
        <v>404</v>
      </c>
      <c r="D227" s="2">
        <v>406</v>
      </c>
      <c r="E227" s="97">
        <f t="shared" si="21"/>
        <v>434.90719999999999</v>
      </c>
      <c r="F227" s="97">
        <f t="shared" si="17"/>
        <v>461.39304847999995</v>
      </c>
      <c r="G227" s="133">
        <f t="shared" si="18"/>
        <v>472.92787469199993</v>
      </c>
      <c r="H227" s="133">
        <f t="shared" si="19"/>
        <v>496.57426842659993</v>
      </c>
      <c r="I227" s="133">
        <f t="shared" si="20"/>
        <v>506.50575379513191</v>
      </c>
      <c r="J227" s="7">
        <v>0.23799999999999999</v>
      </c>
      <c r="K227" s="1">
        <v>1</v>
      </c>
      <c r="L227" s="16" t="s">
        <v>1623</v>
      </c>
      <c r="M227" s="19" t="s">
        <v>2646</v>
      </c>
    </row>
    <row r="228" spans="1:13" ht="10.35" customHeight="1" x14ac:dyDescent="0.2">
      <c r="A228" s="31" t="s">
        <v>1624</v>
      </c>
      <c r="B228" s="1" t="s">
        <v>963</v>
      </c>
      <c r="C228" s="1" t="s">
        <v>405</v>
      </c>
      <c r="D228" s="2">
        <v>490</v>
      </c>
      <c r="E228" s="97">
        <f t="shared" si="21"/>
        <v>524.88799999999992</v>
      </c>
      <c r="F228" s="97">
        <f t="shared" si="17"/>
        <v>556.85367919999987</v>
      </c>
      <c r="G228" s="133">
        <f t="shared" si="18"/>
        <v>570.77502117999984</v>
      </c>
      <c r="H228" s="133">
        <f t="shared" si="19"/>
        <v>599.31377223899983</v>
      </c>
      <c r="I228" s="133">
        <f t="shared" si="20"/>
        <v>611.30004768377989</v>
      </c>
      <c r="J228" s="7">
        <v>0.23799999999999999</v>
      </c>
      <c r="K228" s="1">
        <v>1</v>
      </c>
      <c r="L228" s="16" t="s">
        <v>1625</v>
      </c>
      <c r="M228" s="19" t="s">
        <v>2646</v>
      </c>
    </row>
    <row r="229" spans="1:13" ht="10.35" customHeight="1" x14ac:dyDescent="0.2">
      <c r="A229" s="31" t="s">
        <v>1626</v>
      </c>
      <c r="B229" s="1" t="s">
        <v>963</v>
      </c>
      <c r="C229" s="1" t="s">
        <v>1671</v>
      </c>
      <c r="D229" s="2">
        <v>455</v>
      </c>
      <c r="E229" s="97">
        <f t="shared" si="21"/>
        <v>487.39599999999996</v>
      </c>
      <c r="F229" s="97">
        <f t="shared" si="17"/>
        <v>517.07841639999992</v>
      </c>
      <c r="G229" s="133">
        <f t="shared" si="18"/>
        <v>530.00537680999992</v>
      </c>
      <c r="H229" s="133">
        <f t="shared" si="19"/>
        <v>556.5056456504999</v>
      </c>
      <c r="I229" s="133">
        <f t="shared" si="20"/>
        <v>567.63575856350985</v>
      </c>
      <c r="J229" s="7">
        <v>0.23799999999999999</v>
      </c>
      <c r="K229" s="1">
        <v>1</v>
      </c>
      <c r="L229" s="16" t="s">
        <v>1627</v>
      </c>
      <c r="M229" s="19" t="s">
        <v>2646</v>
      </c>
    </row>
    <row r="230" spans="1:13" ht="10.35" customHeight="1" x14ac:dyDescent="0.2">
      <c r="A230" s="31" t="s">
        <v>1628</v>
      </c>
      <c r="B230" s="1" t="s">
        <v>1672</v>
      </c>
      <c r="C230" s="1" t="s">
        <v>1673</v>
      </c>
      <c r="D230" s="2">
        <v>371</v>
      </c>
      <c r="E230" s="97">
        <f t="shared" si="21"/>
        <v>397.41519999999997</v>
      </c>
      <c r="F230" s="97">
        <f t="shared" si="17"/>
        <v>421.61778567999994</v>
      </c>
      <c r="G230" s="133">
        <f t="shared" si="18"/>
        <v>432.15823032199989</v>
      </c>
      <c r="H230" s="133">
        <f t="shared" si="19"/>
        <v>453.76614183809988</v>
      </c>
      <c r="I230" s="133">
        <f t="shared" si="20"/>
        <v>462.84146467486187</v>
      </c>
      <c r="J230" s="7">
        <v>0.23799999999999999</v>
      </c>
      <c r="K230" s="1">
        <v>1</v>
      </c>
      <c r="L230" s="16" t="s">
        <v>1629</v>
      </c>
      <c r="M230" s="19" t="s">
        <v>2646</v>
      </c>
    </row>
    <row r="231" spans="1:13" ht="10.35" customHeight="1" x14ac:dyDescent="0.2">
      <c r="A231" s="31" t="s">
        <v>1630</v>
      </c>
      <c r="B231" s="1" t="s">
        <v>1672</v>
      </c>
      <c r="C231" s="1" t="s">
        <v>1674</v>
      </c>
      <c r="D231" s="2">
        <v>335</v>
      </c>
      <c r="E231" s="97">
        <f t="shared" si="21"/>
        <v>358.85199999999998</v>
      </c>
      <c r="F231" s="97">
        <f t="shared" si="17"/>
        <v>380.70608679999998</v>
      </c>
      <c r="G231" s="133">
        <f t="shared" si="18"/>
        <v>390.22373896999994</v>
      </c>
      <c r="H231" s="133">
        <f t="shared" si="19"/>
        <v>409.73492591849998</v>
      </c>
      <c r="I231" s="133">
        <f t="shared" si="20"/>
        <v>417.92962443686997</v>
      </c>
      <c r="J231" s="7">
        <v>0.23799999999999999</v>
      </c>
      <c r="K231" s="1">
        <v>1</v>
      </c>
      <c r="L231" s="16" t="s">
        <v>1631</v>
      </c>
      <c r="M231" s="19" t="s">
        <v>2646</v>
      </c>
    </row>
    <row r="232" spans="1:13" ht="10.35" customHeight="1" x14ac:dyDescent="0.2">
      <c r="A232" s="31" t="s">
        <v>1632</v>
      </c>
      <c r="B232" s="1" t="s">
        <v>1672</v>
      </c>
      <c r="C232" s="1" t="s">
        <v>1675</v>
      </c>
      <c r="D232" s="2">
        <v>394</v>
      </c>
      <c r="E232" s="97">
        <f t="shared" si="21"/>
        <v>422.05279999999999</v>
      </c>
      <c r="F232" s="97">
        <f t="shared" ref="F232:F295" si="23">E232*1.0609</f>
        <v>447.75581552</v>
      </c>
      <c r="G232" s="133">
        <f t="shared" si="18"/>
        <v>458.94971090799999</v>
      </c>
      <c r="H232" s="133">
        <f t="shared" si="19"/>
        <v>481.8971964534</v>
      </c>
      <c r="I232" s="133">
        <f t="shared" si="20"/>
        <v>491.535140382468</v>
      </c>
      <c r="J232" s="7">
        <v>0.23799999999999999</v>
      </c>
      <c r="K232" s="1">
        <v>1</v>
      </c>
      <c r="L232" s="16" t="s">
        <v>1633</v>
      </c>
      <c r="M232" s="19" t="s">
        <v>2646</v>
      </c>
    </row>
    <row r="233" spans="1:13" ht="10.35" customHeight="1" x14ac:dyDescent="0.2">
      <c r="A233" s="31" t="s">
        <v>1573</v>
      </c>
      <c r="B233" s="1" t="s">
        <v>1672</v>
      </c>
      <c r="C233" s="1" t="s">
        <v>1676</v>
      </c>
      <c r="D233" s="2">
        <v>359</v>
      </c>
      <c r="E233" s="97">
        <f t="shared" si="21"/>
        <v>384.56079999999997</v>
      </c>
      <c r="F233" s="97">
        <f t="shared" si="23"/>
        <v>407.98055271999993</v>
      </c>
      <c r="G233" s="133">
        <f t="shared" si="18"/>
        <v>418.18006653799989</v>
      </c>
      <c r="H233" s="133">
        <f t="shared" si="19"/>
        <v>439.0890698648999</v>
      </c>
      <c r="I233" s="133">
        <f t="shared" si="20"/>
        <v>447.8708512621979</v>
      </c>
      <c r="J233" s="7">
        <v>0.23799999999999999</v>
      </c>
      <c r="K233" s="1">
        <v>1</v>
      </c>
      <c r="L233" s="16" t="s">
        <v>1574</v>
      </c>
      <c r="M233" s="19" t="s">
        <v>2646</v>
      </c>
    </row>
    <row r="234" spans="1:13" ht="10.35" customHeight="1" x14ac:dyDescent="0.2">
      <c r="A234" s="31" t="s">
        <v>1575</v>
      </c>
      <c r="B234" s="1" t="s">
        <v>1672</v>
      </c>
      <c r="C234" s="1" t="s">
        <v>1677</v>
      </c>
      <c r="D234" s="2">
        <v>445</v>
      </c>
      <c r="E234" s="97">
        <f t="shared" si="21"/>
        <v>476.68399999999997</v>
      </c>
      <c r="F234" s="97">
        <f t="shared" si="23"/>
        <v>505.71405559999994</v>
      </c>
      <c r="G234" s="133">
        <f t="shared" si="18"/>
        <v>518.35690698999986</v>
      </c>
      <c r="H234" s="133">
        <f t="shared" si="19"/>
        <v>544.27475233949986</v>
      </c>
      <c r="I234" s="133">
        <f t="shared" si="20"/>
        <v>555.16024738628983</v>
      </c>
      <c r="J234" s="7">
        <v>0.23799999999999999</v>
      </c>
      <c r="K234" s="1">
        <v>1</v>
      </c>
      <c r="L234" s="16" t="s">
        <v>398</v>
      </c>
      <c r="M234" s="19" t="s">
        <v>2646</v>
      </c>
    </row>
    <row r="235" spans="1:13" ht="10.35" customHeight="1" x14ac:dyDescent="0.2">
      <c r="A235" s="31" t="s">
        <v>399</v>
      </c>
      <c r="B235" s="1" t="s">
        <v>1672</v>
      </c>
      <c r="C235" s="1" t="s">
        <v>1678</v>
      </c>
      <c r="D235" s="2">
        <v>411</v>
      </c>
      <c r="E235" s="97">
        <f t="shared" si="21"/>
        <v>440.26319999999998</v>
      </c>
      <c r="F235" s="97">
        <f t="shared" si="23"/>
        <v>467.07522887999994</v>
      </c>
      <c r="G235" s="133">
        <f t="shared" si="18"/>
        <v>478.7521096019999</v>
      </c>
      <c r="H235" s="133">
        <f t="shared" si="19"/>
        <v>502.68971508209989</v>
      </c>
      <c r="I235" s="133">
        <f t="shared" si="20"/>
        <v>512.74350938374187</v>
      </c>
      <c r="J235" s="7">
        <v>0.23799999999999999</v>
      </c>
      <c r="K235" s="1">
        <v>1</v>
      </c>
      <c r="L235" s="16" t="s">
        <v>400</v>
      </c>
      <c r="M235" s="19" t="s">
        <v>2646</v>
      </c>
    </row>
    <row r="236" spans="1:13" s="85" customFormat="1" ht="10.35" customHeight="1" x14ac:dyDescent="0.2">
      <c r="A236" s="86" t="s">
        <v>2734</v>
      </c>
      <c r="B236" s="87" t="s">
        <v>2735</v>
      </c>
      <c r="C236" s="87" t="s">
        <v>2927</v>
      </c>
      <c r="D236" s="88">
        <v>64.5</v>
      </c>
      <c r="E236" s="88">
        <f t="shared" si="21"/>
        <v>69.092399999999998</v>
      </c>
      <c r="F236" s="88">
        <f t="shared" si="23"/>
        <v>73.300127159999988</v>
      </c>
      <c r="G236" s="134">
        <f t="shared" si="18"/>
        <v>75.132630338999988</v>
      </c>
      <c r="H236" s="134">
        <f t="shared" si="19"/>
        <v>78.889261855949997</v>
      </c>
      <c r="I236" s="134">
        <f t="shared" si="20"/>
        <v>80.467047093068999</v>
      </c>
      <c r="J236" s="113">
        <v>0.71</v>
      </c>
      <c r="K236" s="87">
        <v>1</v>
      </c>
      <c r="L236" s="90" t="s">
        <v>2103</v>
      </c>
      <c r="M236" s="74" t="s">
        <v>2646</v>
      </c>
    </row>
    <row r="237" spans="1:13" s="96" customFormat="1" ht="10.35" customHeight="1" x14ac:dyDescent="0.2">
      <c r="A237" s="91" t="s">
        <v>606</v>
      </c>
      <c r="B237" s="92" t="s">
        <v>2735</v>
      </c>
      <c r="C237" s="92" t="s">
        <v>2411</v>
      </c>
      <c r="D237" s="123">
        <v>168</v>
      </c>
      <c r="E237" s="97">
        <f t="shared" si="21"/>
        <v>179.96159999999998</v>
      </c>
      <c r="F237" s="97">
        <f t="shared" si="23"/>
        <v>190.92126143999997</v>
      </c>
      <c r="G237" s="133">
        <f t="shared" si="18"/>
        <v>195.69429297599996</v>
      </c>
      <c r="H237" s="133">
        <f t="shared" si="19"/>
        <v>205.47900762479998</v>
      </c>
      <c r="I237" s="133">
        <f t="shared" si="20"/>
        <v>209.58858777729597</v>
      </c>
      <c r="J237" s="124">
        <v>0.75</v>
      </c>
      <c r="K237" s="92">
        <v>1</v>
      </c>
      <c r="L237" s="44" t="s">
        <v>2410</v>
      </c>
      <c r="M237" s="95" t="s">
        <v>2646</v>
      </c>
    </row>
    <row r="238" spans="1:13" s="114" customFormat="1" ht="10.35" customHeight="1" x14ac:dyDescent="0.2">
      <c r="A238" s="90" t="s">
        <v>2287</v>
      </c>
      <c r="B238" s="87" t="s">
        <v>2482</v>
      </c>
      <c r="C238" s="87" t="s">
        <v>2928</v>
      </c>
      <c r="D238" s="120">
        <v>64.5</v>
      </c>
      <c r="E238" s="88">
        <f t="shared" si="21"/>
        <v>69.092399999999998</v>
      </c>
      <c r="F238" s="88">
        <f t="shared" si="23"/>
        <v>73.300127159999988</v>
      </c>
      <c r="G238" s="134">
        <f>F238*1.025</f>
        <v>75.132630338999988</v>
      </c>
      <c r="H238" s="134">
        <f t="shared" si="19"/>
        <v>78.889261855949997</v>
      </c>
      <c r="I238" s="134">
        <f t="shared" si="20"/>
        <v>80.467047093068999</v>
      </c>
      <c r="J238" s="121">
        <v>0.68600000000000005</v>
      </c>
      <c r="K238" s="87">
        <v>1</v>
      </c>
      <c r="L238" s="122" t="s">
        <v>2288</v>
      </c>
      <c r="M238" s="74" t="s">
        <v>2646</v>
      </c>
    </row>
    <row r="239" spans="1:13" ht="10.35" customHeight="1" x14ac:dyDescent="0.2">
      <c r="A239" s="31" t="s">
        <v>1989</v>
      </c>
      <c r="B239" s="1" t="s">
        <v>1680</v>
      </c>
      <c r="C239" s="1" t="s">
        <v>1681</v>
      </c>
      <c r="D239" s="2">
        <v>51.9</v>
      </c>
      <c r="E239" s="97">
        <f t="shared" si="21"/>
        <v>55.595279999999995</v>
      </c>
      <c r="F239" s="97">
        <f t="shared" si="23"/>
        <v>58.981032551999995</v>
      </c>
      <c r="G239" s="133">
        <f t="shared" si="18"/>
        <v>60.455558365799988</v>
      </c>
      <c r="H239" s="133">
        <f t="shared" si="19"/>
        <v>63.478336284089991</v>
      </c>
      <c r="I239" s="133">
        <f t="shared" si="20"/>
        <v>64.74790300977179</v>
      </c>
      <c r="J239" s="7">
        <v>1E-3</v>
      </c>
      <c r="K239" s="1">
        <v>1</v>
      </c>
      <c r="L239" s="16" t="s">
        <v>1990</v>
      </c>
      <c r="M239" s="19" t="s">
        <v>2646</v>
      </c>
    </row>
    <row r="240" spans="1:13" ht="10.35" customHeight="1" x14ac:dyDescent="0.2">
      <c r="A240" s="31" t="s">
        <v>1991</v>
      </c>
      <c r="B240" s="1" t="s">
        <v>612</v>
      </c>
      <c r="C240" s="1" t="s">
        <v>613</v>
      </c>
      <c r="D240" s="2">
        <v>107.5</v>
      </c>
      <c r="E240" s="97">
        <f t="shared" si="21"/>
        <v>115.154</v>
      </c>
      <c r="F240" s="97">
        <f t="shared" si="23"/>
        <v>122.16687859999999</v>
      </c>
      <c r="G240" s="133">
        <f t="shared" si="18"/>
        <v>125.22105056499998</v>
      </c>
      <c r="H240" s="133">
        <f t="shared" si="19"/>
        <v>131.48210309324998</v>
      </c>
      <c r="I240" s="133">
        <f t="shared" si="20"/>
        <v>134.11174515511499</v>
      </c>
      <c r="J240" s="7">
        <v>1E-3</v>
      </c>
      <c r="K240" s="1">
        <v>1</v>
      </c>
      <c r="L240" s="16" t="s">
        <v>1992</v>
      </c>
      <c r="M240" s="19" t="s">
        <v>2646</v>
      </c>
    </row>
    <row r="241" spans="1:13" ht="10.35" customHeight="1" x14ac:dyDescent="0.2">
      <c r="A241" s="31" t="s">
        <v>1993</v>
      </c>
      <c r="B241" s="1" t="s">
        <v>614</v>
      </c>
      <c r="C241" s="1" t="s">
        <v>615</v>
      </c>
      <c r="D241" s="2">
        <v>71.5</v>
      </c>
      <c r="E241" s="97">
        <f t="shared" si="21"/>
        <v>76.590800000000002</v>
      </c>
      <c r="F241" s="97">
        <f t="shared" si="23"/>
        <v>81.255179720000001</v>
      </c>
      <c r="G241" s="133">
        <f t="shared" si="18"/>
        <v>83.28655921299999</v>
      </c>
      <c r="H241" s="133">
        <f t="shared" si="19"/>
        <v>87.450887173649988</v>
      </c>
      <c r="I241" s="133">
        <f t="shared" si="20"/>
        <v>89.199904917122993</v>
      </c>
      <c r="J241" s="7">
        <v>1E-3</v>
      </c>
      <c r="K241" s="1">
        <v>1</v>
      </c>
      <c r="L241" s="16" t="s">
        <v>1994</v>
      </c>
      <c r="M241" s="19" t="s">
        <v>2646</v>
      </c>
    </row>
    <row r="242" spans="1:13" ht="10.35" customHeight="1" x14ac:dyDescent="0.2">
      <c r="A242" s="31" t="s">
        <v>500</v>
      </c>
      <c r="B242" s="1" t="s">
        <v>612</v>
      </c>
      <c r="C242" s="1" t="s">
        <v>616</v>
      </c>
      <c r="D242" s="2">
        <v>118</v>
      </c>
      <c r="E242" s="97">
        <f t="shared" si="21"/>
        <v>126.40159999999999</v>
      </c>
      <c r="F242" s="97">
        <f t="shared" si="23"/>
        <v>134.09945743999998</v>
      </c>
      <c r="G242" s="133">
        <f t="shared" si="18"/>
        <v>137.45194387599997</v>
      </c>
      <c r="H242" s="133">
        <f t="shared" si="19"/>
        <v>144.32454106979998</v>
      </c>
      <c r="I242" s="133">
        <f t="shared" si="20"/>
        <v>147.21103189119597</v>
      </c>
      <c r="J242" s="6">
        <v>0.56799999999999995</v>
      </c>
      <c r="K242" s="1">
        <v>1</v>
      </c>
      <c r="L242" s="16" t="s">
        <v>501</v>
      </c>
      <c r="M242" s="19" t="s">
        <v>2646</v>
      </c>
    </row>
    <row r="243" spans="1:13" ht="10.35" customHeight="1" x14ac:dyDescent="0.2">
      <c r="A243" s="31" t="s">
        <v>502</v>
      </c>
      <c r="B243" s="1" t="s">
        <v>617</v>
      </c>
      <c r="C243" s="1" t="s">
        <v>618</v>
      </c>
      <c r="D243" s="2">
        <v>83</v>
      </c>
      <c r="E243" s="97">
        <f t="shared" si="21"/>
        <v>88.909599999999998</v>
      </c>
      <c r="F243" s="97">
        <f t="shared" si="23"/>
        <v>94.324194639999988</v>
      </c>
      <c r="G243" s="133">
        <f t="shared" si="18"/>
        <v>96.682299505999978</v>
      </c>
      <c r="H243" s="133">
        <f t="shared" si="19"/>
        <v>101.51641448129998</v>
      </c>
      <c r="I243" s="133">
        <f t="shared" si="20"/>
        <v>103.54674277092597</v>
      </c>
      <c r="J243" s="6">
        <v>0.38</v>
      </c>
      <c r="K243" s="1">
        <v>1</v>
      </c>
      <c r="L243" s="16" t="s">
        <v>503</v>
      </c>
      <c r="M243" s="19" t="s">
        <v>2646</v>
      </c>
    </row>
    <row r="244" spans="1:13" ht="10.35" customHeight="1" x14ac:dyDescent="0.2">
      <c r="A244" s="32" t="s">
        <v>1995</v>
      </c>
      <c r="B244" s="5" t="s">
        <v>2142</v>
      </c>
      <c r="C244" s="5" t="s">
        <v>2471</v>
      </c>
      <c r="D244" s="18">
        <v>220</v>
      </c>
      <c r="E244" s="70">
        <f t="shared" si="21"/>
        <v>235.66399999999999</v>
      </c>
      <c r="F244" s="70">
        <f t="shared" si="23"/>
        <v>250.01593759999997</v>
      </c>
      <c r="G244" s="132">
        <f t="shared" si="18"/>
        <v>256.26633603999994</v>
      </c>
      <c r="H244" s="132">
        <f t="shared" si="19"/>
        <v>269.07965284199997</v>
      </c>
      <c r="I244" s="132">
        <f t="shared" si="20"/>
        <v>274.46124589883999</v>
      </c>
      <c r="J244" s="11">
        <v>1.694</v>
      </c>
      <c r="K244" s="5">
        <v>1</v>
      </c>
      <c r="L244" s="12" t="s">
        <v>1996</v>
      </c>
      <c r="M244" s="15" t="s">
        <v>2883</v>
      </c>
    </row>
    <row r="245" spans="1:13" ht="10.35" customHeight="1" x14ac:dyDescent="0.2">
      <c r="A245" s="31" t="s">
        <v>504</v>
      </c>
      <c r="B245" s="1" t="s">
        <v>2143</v>
      </c>
      <c r="C245" s="1" t="s">
        <v>2144</v>
      </c>
      <c r="D245" s="2">
        <v>103</v>
      </c>
      <c r="E245" s="97">
        <f t="shared" si="21"/>
        <v>110.33359999999999</v>
      </c>
      <c r="F245" s="97">
        <f t="shared" si="23"/>
        <v>117.05291623999999</v>
      </c>
      <c r="G245" s="133">
        <f t="shared" si="18"/>
        <v>119.97923914599998</v>
      </c>
      <c r="H245" s="133">
        <f t="shared" si="19"/>
        <v>125.97820110329999</v>
      </c>
      <c r="I245" s="133">
        <f t="shared" si="20"/>
        <v>128.49776512536599</v>
      </c>
      <c r="J245" s="6">
        <v>0.19800000000000001</v>
      </c>
      <c r="K245" s="1">
        <v>1</v>
      </c>
      <c r="L245" s="16" t="s">
        <v>505</v>
      </c>
      <c r="M245" s="19" t="s">
        <v>2646</v>
      </c>
    </row>
    <row r="246" spans="1:13" ht="10.35" customHeight="1" x14ac:dyDescent="0.2">
      <c r="A246" s="31" t="s">
        <v>506</v>
      </c>
      <c r="B246" s="1" t="s">
        <v>2143</v>
      </c>
      <c r="C246" s="1" t="s">
        <v>2145</v>
      </c>
      <c r="D246" s="2">
        <v>115</v>
      </c>
      <c r="E246" s="97">
        <f t="shared" si="21"/>
        <v>123.18799999999999</v>
      </c>
      <c r="F246" s="97">
        <f t="shared" si="23"/>
        <v>130.69014919999998</v>
      </c>
      <c r="G246" s="133">
        <f t="shared" si="18"/>
        <v>133.95740292999997</v>
      </c>
      <c r="H246" s="133">
        <f t="shared" si="19"/>
        <v>140.65527307649998</v>
      </c>
      <c r="I246" s="133">
        <f t="shared" si="20"/>
        <v>143.46837853802998</v>
      </c>
      <c r="J246" s="6">
        <v>0.28899999999999998</v>
      </c>
      <c r="K246" s="1">
        <v>1</v>
      </c>
      <c r="L246" s="16" t="s">
        <v>507</v>
      </c>
      <c r="M246" s="19" t="s">
        <v>2646</v>
      </c>
    </row>
    <row r="247" spans="1:13" ht="10.35" customHeight="1" x14ac:dyDescent="0.2">
      <c r="A247" s="16" t="s">
        <v>2289</v>
      </c>
      <c r="B247" s="1" t="s">
        <v>2290</v>
      </c>
      <c r="C247" s="1" t="s">
        <v>2483</v>
      </c>
      <c r="D247" s="2">
        <v>182</v>
      </c>
      <c r="E247" s="97">
        <f t="shared" si="21"/>
        <v>194.95839999999998</v>
      </c>
      <c r="F247" s="97">
        <f t="shared" si="23"/>
        <v>206.83136655999996</v>
      </c>
      <c r="G247" s="133">
        <f t="shared" si="18"/>
        <v>212.00215072399993</v>
      </c>
      <c r="H247" s="133">
        <f t="shared" si="19"/>
        <v>222.60225826019993</v>
      </c>
      <c r="I247" s="133">
        <f t="shared" si="20"/>
        <v>227.05430342540393</v>
      </c>
      <c r="J247" s="56">
        <v>0.121</v>
      </c>
      <c r="K247" s="1">
        <v>1</v>
      </c>
      <c r="L247" s="4" t="s">
        <v>2291</v>
      </c>
      <c r="M247" s="19" t="s">
        <v>2646</v>
      </c>
    </row>
    <row r="248" spans="1:13" ht="10.35" customHeight="1" x14ac:dyDescent="0.2">
      <c r="A248" s="31" t="s">
        <v>509</v>
      </c>
      <c r="B248" s="1" t="s">
        <v>508</v>
      </c>
      <c r="C248" s="1" t="s">
        <v>2146</v>
      </c>
      <c r="D248" s="2">
        <v>171</v>
      </c>
      <c r="E248" s="97">
        <f t="shared" si="21"/>
        <v>183.17519999999999</v>
      </c>
      <c r="F248" s="97">
        <f t="shared" si="23"/>
        <v>194.33056967999997</v>
      </c>
      <c r="G248" s="133">
        <f t="shared" si="18"/>
        <v>199.18883392199996</v>
      </c>
      <c r="H248" s="133">
        <f t="shared" si="19"/>
        <v>209.14827561809997</v>
      </c>
      <c r="I248" s="133">
        <f t="shared" si="20"/>
        <v>213.33124113046199</v>
      </c>
      <c r="J248" s="6">
        <v>0.123</v>
      </c>
      <c r="K248" s="1">
        <v>1</v>
      </c>
      <c r="L248" s="16" t="s">
        <v>623</v>
      </c>
      <c r="M248" s="19" t="s">
        <v>1942</v>
      </c>
    </row>
    <row r="249" spans="1:13" ht="10.35" customHeight="1" x14ac:dyDescent="0.2">
      <c r="A249" s="16" t="s">
        <v>2412</v>
      </c>
      <c r="B249" s="1" t="s">
        <v>50</v>
      </c>
      <c r="C249" s="1" t="s">
        <v>51</v>
      </c>
      <c r="D249" s="46">
        <v>94.5</v>
      </c>
      <c r="E249" s="97">
        <f t="shared" si="21"/>
        <v>101.22839999999999</v>
      </c>
      <c r="F249" s="97">
        <f t="shared" si="23"/>
        <v>107.39320955999999</v>
      </c>
      <c r="G249" s="133">
        <f t="shared" si="18"/>
        <v>110.07803979899998</v>
      </c>
      <c r="H249" s="133">
        <f t="shared" si="19"/>
        <v>115.58194178894999</v>
      </c>
      <c r="I249" s="133">
        <f t="shared" si="20"/>
        <v>117.893580624729</v>
      </c>
      <c r="J249" s="6">
        <v>0.2</v>
      </c>
      <c r="K249" s="1">
        <v>1</v>
      </c>
      <c r="L249" s="44" t="s">
        <v>2413</v>
      </c>
      <c r="M249" s="19" t="s">
        <v>2646</v>
      </c>
    </row>
    <row r="250" spans="1:13" ht="10.35" customHeight="1" x14ac:dyDescent="0.2">
      <c r="A250" s="16" t="s">
        <v>48</v>
      </c>
      <c r="B250" s="1" t="s">
        <v>50</v>
      </c>
      <c r="C250" s="1" t="s">
        <v>52</v>
      </c>
      <c r="D250" s="46">
        <v>97.5</v>
      </c>
      <c r="E250" s="97">
        <f t="shared" si="21"/>
        <v>104.44199999999999</v>
      </c>
      <c r="F250" s="97">
        <f t="shared" si="23"/>
        <v>110.80251779999999</v>
      </c>
      <c r="G250" s="133">
        <f t="shared" si="18"/>
        <v>113.57258074499998</v>
      </c>
      <c r="H250" s="133">
        <f t="shared" si="19"/>
        <v>119.25120978224999</v>
      </c>
      <c r="I250" s="133">
        <f t="shared" si="20"/>
        <v>121.63623397789499</v>
      </c>
      <c r="J250" s="6">
        <v>0.25</v>
      </c>
      <c r="K250" s="1">
        <v>1</v>
      </c>
      <c r="L250" s="44" t="s">
        <v>49</v>
      </c>
      <c r="M250" s="19" t="s">
        <v>2646</v>
      </c>
    </row>
    <row r="251" spans="1:13" s="38" customFormat="1" ht="10.35" customHeight="1" x14ac:dyDescent="0.2">
      <c r="A251" s="33" t="s">
        <v>1115</v>
      </c>
      <c r="B251" s="24" t="s">
        <v>439</v>
      </c>
      <c r="C251" s="24" t="s">
        <v>441</v>
      </c>
      <c r="D251" s="18">
        <v>146.5</v>
      </c>
      <c r="E251" s="70">
        <f t="shared" si="21"/>
        <v>156.93079999999998</v>
      </c>
      <c r="F251" s="70">
        <f t="shared" si="23"/>
        <v>166.48788571999998</v>
      </c>
      <c r="G251" s="132">
        <f t="shared" si="18"/>
        <v>170.65008286299997</v>
      </c>
      <c r="H251" s="132">
        <f t="shared" si="19"/>
        <v>179.18258700614996</v>
      </c>
      <c r="I251" s="132">
        <f t="shared" si="20"/>
        <v>182.76623874627296</v>
      </c>
      <c r="J251" s="23">
        <v>1.7819999999999998</v>
      </c>
      <c r="K251" s="5">
        <v>1</v>
      </c>
      <c r="L251" s="27" t="s">
        <v>1116</v>
      </c>
      <c r="M251" s="15" t="s">
        <v>1943</v>
      </c>
    </row>
    <row r="252" spans="1:13" ht="10.35" customHeight="1" x14ac:dyDescent="0.2">
      <c r="A252" s="33" t="s">
        <v>1117</v>
      </c>
      <c r="B252" s="24" t="s">
        <v>440</v>
      </c>
      <c r="C252" s="5" t="s">
        <v>960</v>
      </c>
      <c r="D252" s="18">
        <v>112</v>
      </c>
      <c r="E252" s="70">
        <f t="shared" si="21"/>
        <v>119.97439999999999</v>
      </c>
      <c r="F252" s="70">
        <f t="shared" si="23"/>
        <v>127.28084095999998</v>
      </c>
      <c r="G252" s="132">
        <f t="shared" si="18"/>
        <v>130.46286198399997</v>
      </c>
      <c r="H252" s="132">
        <f t="shared" si="19"/>
        <v>136.98600508319998</v>
      </c>
      <c r="I252" s="132">
        <f t="shared" si="20"/>
        <v>139.72572518486399</v>
      </c>
      <c r="J252" s="23">
        <v>1.395</v>
      </c>
      <c r="K252" s="1">
        <v>1</v>
      </c>
      <c r="L252" s="27" t="s">
        <v>1118</v>
      </c>
      <c r="M252" s="15" t="s">
        <v>1944</v>
      </c>
    </row>
    <row r="253" spans="1:13" ht="10.35" customHeight="1" x14ac:dyDescent="0.2">
      <c r="A253" s="33" t="s">
        <v>1119</v>
      </c>
      <c r="B253" s="24" t="s">
        <v>150</v>
      </c>
      <c r="C253" s="24" t="s">
        <v>151</v>
      </c>
      <c r="D253" s="18">
        <v>205</v>
      </c>
      <c r="E253" s="70">
        <v>236.6</v>
      </c>
      <c r="F253" s="70">
        <f t="shared" si="23"/>
        <v>251.00894</v>
      </c>
      <c r="G253" s="132">
        <f t="shared" si="18"/>
        <v>257.28416349999998</v>
      </c>
      <c r="H253" s="132">
        <f t="shared" si="19"/>
        <v>270.14837167499996</v>
      </c>
      <c r="I253" s="132">
        <f t="shared" si="20"/>
        <v>275.55133910849997</v>
      </c>
      <c r="J253" s="23">
        <v>1.9680000000000002</v>
      </c>
      <c r="K253" s="1">
        <v>1</v>
      </c>
      <c r="L253" s="27" t="s">
        <v>1120</v>
      </c>
      <c r="M253" s="19" t="s">
        <v>2646</v>
      </c>
    </row>
    <row r="254" spans="1:13" ht="10.35" customHeight="1" x14ac:dyDescent="0.2">
      <c r="A254" s="26" t="s">
        <v>143</v>
      </c>
      <c r="B254" s="40" t="s">
        <v>148</v>
      </c>
      <c r="C254" s="22" t="s">
        <v>149</v>
      </c>
      <c r="D254" s="2">
        <v>345</v>
      </c>
      <c r="E254" s="97">
        <f t="shared" si="21"/>
        <v>369.56399999999996</v>
      </c>
      <c r="F254" s="97">
        <f t="shared" si="23"/>
        <v>392.07044759999997</v>
      </c>
      <c r="G254" s="133">
        <f t="shared" si="18"/>
        <v>401.87220878999995</v>
      </c>
      <c r="H254" s="133">
        <f t="shared" si="19"/>
        <v>421.96581922949997</v>
      </c>
      <c r="I254" s="133">
        <f t="shared" si="20"/>
        <v>430.40513561409</v>
      </c>
      <c r="J254" s="29">
        <v>1.841</v>
      </c>
      <c r="K254" s="1">
        <v>1</v>
      </c>
      <c r="L254" s="37" t="s">
        <v>158</v>
      </c>
      <c r="M254" s="19" t="s">
        <v>2646</v>
      </c>
    </row>
    <row r="255" spans="1:13" ht="10.35" customHeight="1" x14ac:dyDescent="0.2">
      <c r="A255" s="26" t="s">
        <v>144</v>
      </c>
      <c r="B255" s="40" t="s">
        <v>152</v>
      </c>
      <c r="C255" s="22" t="s">
        <v>154</v>
      </c>
      <c r="D255" s="2">
        <v>511</v>
      </c>
      <c r="E255" s="97">
        <f t="shared" si="21"/>
        <v>547.38319999999999</v>
      </c>
      <c r="F255" s="97">
        <f t="shared" si="23"/>
        <v>580.71883687999991</v>
      </c>
      <c r="G255" s="133">
        <f t="shared" si="18"/>
        <v>595.23680780199982</v>
      </c>
      <c r="H255" s="133">
        <f t="shared" si="19"/>
        <v>624.99864819209984</v>
      </c>
      <c r="I255" s="133">
        <f t="shared" si="20"/>
        <v>637.49862115594181</v>
      </c>
      <c r="J255" s="29">
        <v>1.9219999999999999</v>
      </c>
      <c r="K255" s="1">
        <v>1</v>
      </c>
      <c r="L255" s="37" t="s">
        <v>159</v>
      </c>
      <c r="M255" s="19" t="s">
        <v>2646</v>
      </c>
    </row>
    <row r="256" spans="1:13" ht="10.35" customHeight="1" x14ac:dyDescent="0.2">
      <c r="A256" s="26" t="s">
        <v>145</v>
      </c>
      <c r="B256" s="40" t="s">
        <v>152</v>
      </c>
      <c r="C256" s="22" t="s">
        <v>155</v>
      </c>
      <c r="D256" s="2">
        <v>465</v>
      </c>
      <c r="E256" s="97">
        <f t="shared" si="21"/>
        <v>498.10799999999995</v>
      </c>
      <c r="F256" s="97">
        <f t="shared" si="23"/>
        <v>528.44277719999991</v>
      </c>
      <c r="G256" s="133">
        <f t="shared" si="18"/>
        <v>541.65384662999986</v>
      </c>
      <c r="H256" s="133">
        <f t="shared" si="19"/>
        <v>568.73653896149983</v>
      </c>
      <c r="I256" s="133">
        <f t="shared" si="20"/>
        <v>580.11126974072988</v>
      </c>
      <c r="J256" s="29">
        <v>1.879</v>
      </c>
      <c r="K256" s="1">
        <v>1</v>
      </c>
      <c r="L256" s="37" t="s">
        <v>160</v>
      </c>
      <c r="M256" s="19" t="s">
        <v>2646</v>
      </c>
    </row>
    <row r="257" spans="1:13" ht="10.35" customHeight="1" x14ac:dyDescent="0.2">
      <c r="A257" s="26" t="s">
        <v>146</v>
      </c>
      <c r="B257" s="40" t="s">
        <v>153</v>
      </c>
      <c r="C257" s="22" t="s">
        <v>156</v>
      </c>
      <c r="D257" s="2">
        <v>459</v>
      </c>
      <c r="E257" s="97">
        <f t="shared" si="21"/>
        <v>491.68079999999998</v>
      </c>
      <c r="F257" s="97">
        <f t="shared" si="23"/>
        <v>521.62416071999996</v>
      </c>
      <c r="G257" s="133">
        <f t="shared" si="18"/>
        <v>534.66476473799992</v>
      </c>
      <c r="H257" s="133">
        <f t="shared" si="19"/>
        <v>561.3980029748999</v>
      </c>
      <c r="I257" s="133">
        <f t="shared" si="20"/>
        <v>572.62596303439796</v>
      </c>
      <c r="J257" s="29">
        <v>1.569</v>
      </c>
      <c r="K257" s="1">
        <v>1</v>
      </c>
      <c r="L257" s="37" t="s">
        <v>161</v>
      </c>
      <c r="M257" s="19" t="s">
        <v>2646</v>
      </c>
    </row>
    <row r="258" spans="1:13" s="75" customFormat="1" ht="10.35" customHeight="1" x14ac:dyDescent="0.2">
      <c r="A258" s="67" t="s">
        <v>147</v>
      </c>
      <c r="B258" s="68" t="s">
        <v>153</v>
      </c>
      <c r="C258" s="69" t="s">
        <v>157</v>
      </c>
      <c r="D258" s="70">
        <v>421</v>
      </c>
      <c r="E258" s="70">
        <v>339</v>
      </c>
      <c r="F258" s="70">
        <f t="shared" si="23"/>
        <v>359.64509999999996</v>
      </c>
      <c r="G258" s="132">
        <f t="shared" si="18"/>
        <v>368.6362274999999</v>
      </c>
      <c r="H258" s="132">
        <f t="shared" si="19"/>
        <v>387.0680388749999</v>
      </c>
      <c r="I258" s="132">
        <f t="shared" si="20"/>
        <v>394.80939965249991</v>
      </c>
      <c r="J258" s="71">
        <v>1.5449999999999999</v>
      </c>
      <c r="K258" s="72">
        <v>1</v>
      </c>
      <c r="L258" s="73" t="s">
        <v>162</v>
      </c>
      <c r="M258" s="19" t="s">
        <v>2646</v>
      </c>
    </row>
    <row r="259" spans="1:13" s="75" customFormat="1" ht="10.35" customHeight="1" x14ac:dyDescent="0.2">
      <c r="A259" s="73" t="s">
        <v>53</v>
      </c>
      <c r="B259" s="68" t="s">
        <v>2782</v>
      </c>
      <c r="C259" s="69" t="s">
        <v>55</v>
      </c>
      <c r="D259" s="70">
        <v>264</v>
      </c>
      <c r="E259" s="70">
        <v>276</v>
      </c>
      <c r="F259" s="70">
        <f t="shared" si="23"/>
        <v>292.80840000000001</v>
      </c>
      <c r="G259" s="132">
        <f t="shared" si="18"/>
        <v>300.12860999999998</v>
      </c>
      <c r="H259" s="132">
        <f t="shared" si="19"/>
        <v>315.1350405</v>
      </c>
      <c r="I259" s="132">
        <f t="shared" si="20"/>
        <v>321.43774131000004</v>
      </c>
      <c r="J259" s="71">
        <v>1.54</v>
      </c>
      <c r="K259" s="72">
        <v>1</v>
      </c>
      <c r="L259" s="76" t="s">
        <v>58</v>
      </c>
      <c r="M259" s="19" t="s">
        <v>2646</v>
      </c>
    </row>
    <row r="260" spans="1:13" ht="10.35" customHeight="1" x14ac:dyDescent="0.2">
      <c r="A260" s="37" t="s">
        <v>54</v>
      </c>
      <c r="B260" s="40" t="s">
        <v>56</v>
      </c>
      <c r="C260" s="22" t="s">
        <v>57</v>
      </c>
      <c r="D260" s="2">
        <v>243</v>
      </c>
      <c r="E260" s="97">
        <f t="shared" si="21"/>
        <v>260.30160000000001</v>
      </c>
      <c r="F260" s="97">
        <f t="shared" si="23"/>
        <v>276.15396743999997</v>
      </c>
      <c r="G260" s="133">
        <f t="shared" si="18"/>
        <v>283.05781662599998</v>
      </c>
      <c r="H260" s="133">
        <f t="shared" si="19"/>
        <v>297.21070745729997</v>
      </c>
      <c r="I260" s="133">
        <f t="shared" si="20"/>
        <v>303.15492160644595</v>
      </c>
      <c r="J260" s="29">
        <v>1.35</v>
      </c>
      <c r="K260" s="1">
        <v>1</v>
      </c>
      <c r="L260" s="44" t="s">
        <v>59</v>
      </c>
      <c r="M260" s="19" t="s">
        <v>2646</v>
      </c>
    </row>
    <row r="261" spans="1:13" ht="10.35" customHeight="1" x14ac:dyDescent="0.2">
      <c r="A261" s="16" t="s">
        <v>2292</v>
      </c>
      <c r="B261" s="62" t="s">
        <v>2437</v>
      </c>
      <c r="C261" s="22" t="s">
        <v>2450</v>
      </c>
      <c r="D261" s="2">
        <v>46</v>
      </c>
      <c r="E261" s="97">
        <f t="shared" si="21"/>
        <v>49.275199999999998</v>
      </c>
      <c r="F261" s="97">
        <f t="shared" si="23"/>
        <v>52.276059679999996</v>
      </c>
      <c r="G261" s="133">
        <f t="shared" ref="G261:G324" si="24">F261*1.025</f>
        <v>53.58296117199999</v>
      </c>
      <c r="H261" s="133">
        <f t="shared" ref="H261:H324" si="25">G261*1.05</f>
        <v>56.262109230599989</v>
      </c>
      <c r="I261" s="133">
        <f t="shared" ref="I261:I324" si="26">H261*1.02</f>
        <v>57.387351415211988</v>
      </c>
      <c r="J261" s="56">
        <v>0.109</v>
      </c>
      <c r="K261" s="1">
        <v>1</v>
      </c>
      <c r="L261" s="4" t="s">
        <v>2293</v>
      </c>
      <c r="M261" s="19" t="s">
        <v>2646</v>
      </c>
    </row>
    <row r="262" spans="1:13" ht="10.35" customHeight="1" x14ac:dyDescent="0.2">
      <c r="A262" s="27" t="s">
        <v>2895</v>
      </c>
      <c r="B262" s="5" t="s">
        <v>2896</v>
      </c>
      <c r="C262" s="5" t="s">
        <v>2897</v>
      </c>
      <c r="D262" s="2"/>
      <c r="E262" s="97"/>
      <c r="F262" s="79">
        <v>213</v>
      </c>
      <c r="G262" s="132">
        <v>213</v>
      </c>
      <c r="H262" s="132">
        <f t="shared" si="25"/>
        <v>223.65</v>
      </c>
      <c r="I262" s="132">
        <f t="shared" si="26"/>
        <v>228.12300000000002</v>
      </c>
      <c r="J262" s="126">
        <v>1.1200000000000001</v>
      </c>
      <c r="K262" s="125">
        <v>1</v>
      </c>
      <c r="L262" s="127" t="s">
        <v>2900</v>
      </c>
      <c r="M262" s="74" t="s">
        <v>2677</v>
      </c>
    </row>
    <row r="263" spans="1:13" ht="10.35" customHeight="1" x14ac:dyDescent="0.2">
      <c r="A263" s="27" t="s">
        <v>2898</v>
      </c>
      <c r="B263" s="5" t="s">
        <v>2896</v>
      </c>
      <c r="C263" s="5" t="s">
        <v>2899</v>
      </c>
      <c r="D263" s="2"/>
      <c r="E263" s="97"/>
      <c r="F263" s="79">
        <v>230</v>
      </c>
      <c r="G263" s="132">
        <v>230</v>
      </c>
      <c r="H263" s="132">
        <f t="shared" si="25"/>
        <v>241.5</v>
      </c>
      <c r="I263" s="132">
        <f t="shared" si="26"/>
        <v>246.33</v>
      </c>
      <c r="J263" s="126">
        <v>1.22</v>
      </c>
      <c r="K263" s="125">
        <v>1</v>
      </c>
      <c r="L263" s="127" t="s">
        <v>2901</v>
      </c>
      <c r="M263" s="74" t="s">
        <v>2677</v>
      </c>
    </row>
    <row r="264" spans="1:13" ht="10.35" customHeight="1" x14ac:dyDescent="0.2">
      <c r="A264" s="31" t="s">
        <v>1634</v>
      </c>
      <c r="B264" s="1" t="s">
        <v>2147</v>
      </c>
      <c r="C264" s="1" t="s">
        <v>2148</v>
      </c>
      <c r="D264" s="2">
        <v>76</v>
      </c>
      <c r="E264" s="97">
        <f t="shared" si="21"/>
        <v>81.411199999999994</v>
      </c>
      <c r="F264" s="97">
        <f t="shared" si="23"/>
        <v>86.369142079999989</v>
      </c>
      <c r="G264" s="133">
        <f t="shared" si="24"/>
        <v>88.528370631999977</v>
      </c>
      <c r="H264" s="133">
        <f t="shared" si="25"/>
        <v>92.954789163599983</v>
      </c>
      <c r="I264" s="133">
        <f t="shared" si="26"/>
        <v>94.81388494687198</v>
      </c>
      <c r="J264" s="7">
        <v>0.42799999999999999</v>
      </c>
      <c r="K264" s="1">
        <v>1</v>
      </c>
      <c r="L264" s="16" t="s">
        <v>1635</v>
      </c>
      <c r="M264" s="19" t="s">
        <v>2683</v>
      </c>
    </row>
    <row r="265" spans="1:13" ht="10.35" customHeight="1" x14ac:dyDescent="0.2">
      <c r="A265" s="31" t="s">
        <v>1636</v>
      </c>
      <c r="B265" s="1" t="s">
        <v>2149</v>
      </c>
      <c r="C265" s="1" t="s">
        <v>2148</v>
      </c>
      <c r="D265" s="2">
        <v>85</v>
      </c>
      <c r="E265" s="97">
        <f t="shared" si="21"/>
        <v>91.051999999999992</v>
      </c>
      <c r="F265" s="97">
        <f t="shared" si="23"/>
        <v>96.597066799999993</v>
      </c>
      <c r="G265" s="133">
        <f t="shared" si="24"/>
        <v>99.011993469999979</v>
      </c>
      <c r="H265" s="133">
        <f t="shared" si="25"/>
        <v>103.96259314349999</v>
      </c>
      <c r="I265" s="133">
        <f t="shared" si="26"/>
        <v>106.04184500636998</v>
      </c>
      <c r="J265" s="7">
        <v>0.51900000000000002</v>
      </c>
      <c r="K265" s="1">
        <v>1</v>
      </c>
      <c r="L265" s="16" t="s">
        <v>1637</v>
      </c>
      <c r="M265" s="19" t="s">
        <v>2683</v>
      </c>
    </row>
    <row r="266" spans="1:13" ht="10.35" customHeight="1" x14ac:dyDescent="0.2">
      <c r="A266" s="31" t="s">
        <v>1638</v>
      </c>
      <c r="B266" s="1" t="s">
        <v>2150</v>
      </c>
      <c r="C266" s="1" t="s">
        <v>2151</v>
      </c>
      <c r="D266" s="2">
        <v>66</v>
      </c>
      <c r="E266" s="97">
        <f t="shared" si="21"/>
        <v>70.69919999999999</v>
      </c>
      <c r="F266" s="97">
        <f t="shared" si="23"/>
        <v>75.004781279999989</v>
      </c>
      <c r="G266" s="133">
        <f t="shared" si="24"/>
        <v>76.879900811999988</v>
      </c>
      <c r="H266" s="133">
        <f t="shared" si="25"/>
        <v>80.723895852599995</v>
      </c>
      <c r="I266" s="133">
        <f t="shared" si="26"/>
        <v>82.338373769651994</v>
      </c>
      <c r="J266" s="7">
        <v>0.38300000000000001</v>
      </c>
      <c r="K266" s="1">
        <v>1</v>
      </c>
      <c r="L266" s="16" t="s">
        <v>1639</v>
      </c>
      <c r="M266" s="19" t="s">
        <v>2683</v>
      </c>
    </row>
    <row r="267" spans="1:13" ht="10.35" customHeight="1" x14ac:dyDescent="0.2">
      <c r="A267" s="31" t="s">
        <v>1640</v>
      </c>
      <c r="B267" s="1" t="s">
        <v>2152</v>
      </c>
      <c r="C267" s="1" t="s">
        <v>2151</v>
      </c>
      <c r="D267" s="2">
        <v>76</v>
      </c>
      <c r="E267" s="97">
        <f t="shared" si="21"/>
        <v>81.411199999999994</v>
      </c>
      <c r="F267" s="97">
        <f t="shared" si="23"/>
        <v>86.369142079999989</v>
      </c>
      <c r="G267" s="133">
        <f t="shared" si="24"/>
        <v>88.528370631999977</v>
      </c>
      <c r="H267" s="133">
        <f t="shared" si="25"/>
        <v>92.954789163599983</v>
      </c>
      <c r="I267" s="133">
        <f t="shared" si="26"/>
        <v>94.81388494687198</v>
      </c>
      <c r="J267" s="7">
        <v>0.4</v>
      </c>
      <c r="K267" s="1">
        <v>1</v>
      </c>
      <c r="L267" s="16" t="s">
        <v>1641</v>
      </c>
      <c r="M267" s="19" t="s">
        <v>2683</v>
      </c>
    </row>
    <row r="268" spans="1:13" ht="10.35" customHeight="1" x14ac:dyDescent="0.2">
      <c r="A268" s="31" t="s">
        <v>640</v>
      </c>
      <c r="B268" s="1" t="s">
        <v>512</v>
      </c>
      <c r="C268" s="1" t="s">
        <v>1537</v>
      </c>
      <c r="D268" s="2">
        <v>4.7</v>
      </c>
      <c r="E268" s="97">
        <f t="shared" si="21"/>
        <v>5.0346399999999996</v>
      </c>
      <c r="F268" s="97">
        <f t="shared" si="23"/>
        <v>5.3412495759999992</v>
      </c>
      <c r="G268" s="133">
        <f t="shared" si="24"/>
        <v>5.4747808153999991</v>
      </c>
      <c r="H268" s="133">
        <f t="shared" si="25"/>
        <v>5.7485198561699988</v>
      </c>
      <c r="I268" s="133">
        <f t="shared" si="26"/>
        <v>5.8634902532933992</v>
      </c>
      <c r="J268" s="7">
        <v>0.01</v>
      </c>
      <c r="K268" s="1">
        <v>1</v>
      </c>
      <c r="L268" s="16" t="s">
        <v>641</v>
      </c>
      <c r="M268" s="19" t="s">
        <v>2935</v>
      </c>
    </row>
    <row r="269" spans="1:13" ht="10.35" customHeight="1" x14ac:dyDescent="0.2">
      <c r="A269" s="31" t="s">
        <v>642</v>
      </c>
      <c r="B269" s="1" t="s">
        <v>513</v>
      </c>
      <c r="C269" s="1" t="s">
        <v>648</v>
      </c>
      <c r="D269" s="2">
        <v>10</v>
      </c>
      <c r="E269" s="97">
        <f t="shared" si="21"/>
        <v>10.712</v>
      </c>
      <c r="F269" s="97">
        <f t="shared" si="23"/>
        <v>11.3643608</v>
      </c>
      <c r="G269" s="133">
        <f t="shared" si="24"/>
        <v>11.648469819999999</v>
      </c>
      <c r="H269" s="133">
        <f t="shared" si="25"/>
        <v>12.230893310999999</v>
      </c>
      <c r="I269" s="133">
        <f t="shared" si="26"/>
        <v>12.47551117722</v>
      </c>
      <c r="J269" s="7">
        <v>0.02</v>
      </c>
      <c r="K269" s="1">
        <v>1</v>
      </c>
      <c r="L269" s="16" t="s">
        <v>643</v>
      </c>
      <c r="M269" s="19" t="s">
        <v>2935</v>
      </c>
    </row>
    <row r="270" spans="1:13" ht="10.35" customHeight="1" x14ac:dyDescent="0.2">
      <c r="A270" s="31" t="s">
        <v>644</v>
      </c>
      <c r="B270" s="1" t="s">
        <v>2442</v>
      </c>
      <c r="C270" s="1" t="s">
        <v>649</v>
      </c>
      <c r="D270" s="2">
        <v>13.5</v>
      </c>
      <c r="E270" s="97">
        <f t="shared" si="21"/>
        <v>14.4612</v>
      </c>
      <c r="F270" s="97">
        <f t="shared" si="23"/>
        <v>15.341887079999999</v>
      </c>
      <c r="G270" s="133">
        <f t="shared" si="24"/>
        <v>15.725434256999998</v>
      </c>
      <c r="H270" s="133">
        <f t="shared" si="25"/>
        <v>16.511705969849999</v>
      </c>
      <c r="I270" s="133">
        <f t="shared" si="26"/>
        <v>16.841940089247</v>
      </c>
      <c r="J270" s="6">
        <v>0.01</v>
      </c>
      <c r="K270" s="1">
        <v>1</v>
      </c>
      <c r="L270" s="16" t="s">
        <v>645</v>
      </c>
      <c r="M270" s="19" t="s">
        <v>631</v>
      </c>
    </row>
    <row r="271" spans="1:13" ht="10.35" customHeight="1" x14ac:dyDescent="0.2">
      <c r="A271" s="31" t="s">
        <v>1520</v>
      </c>
      <c r="B271" s="1" t="s">
        <v>2153</v>
      </c>
      <c r="C271" s="1" t="s">
        <v>2154</v>
      </c>
      <c r="D271" s="2">
        <v>55</v>
      </c>
      <c r="E271" s="97">
        <f t="shared" si="21"/>
        <v>58.915999999999997</v>
      </c>
      <c r="F271" s="97">
        <f t="shared" si="23"/>
        <v>62.503984399999993</v>
      </c>
      <c r="G271" s="133">
        <f t="shared" si="24"/>
        <v>64.066584009999985</v>
      </c>
      <c r="H271" s="133">
        <f t="shared" si="25"/>
        <v>67.269913210499993</v>
      </c>
      <c r="I271" s="133">
        <f t="shared" si="26"/>
        <v>68.615311474709998</v>
      </c>
      <c r="J271" s="6">
        <v>0.22900000000000001</v>
      </c>
      <c r="K271" s="1">
        <v>1</v>
      </c>
      <c r="L271" s="16" t="s">
        <v>267</v>
      </c>
      <c r="M271" s="19" t="s">
        <v>2646</v>
      </c>
    </row>
    <row r="272" spans="1:13" ht="10.35" customHeight="1" x14ac:dyDescent="0.2">
      <c r="A272" s="31" t="s">
        <v>1521</v>
      </c>
      <c r="B272" s="1" t="s">
        <v>514</v>
      </c>
      <c r="C272" s="1" t="s">
        <v>2154</v>
      </c>
      <c r="D272" s="2">
        <v>15.5</v>
      </c>
      <c r="E272" s="97">
        <f t="shared" ref="E272:E343" si="27">D272*1.0712</f>
        <v>16.6036</v>
      </c>
      <c r="F272" s="97">
        <f t="shared" si="23"/>
        <v>17.614759239999998</v>
      </c>
      <c r="G272" s="133">
        <f t="shared" si="24"/>
        <v>18.055128220999997</v>
      </c>
      <c r="H272" s="133">
        <f t="shared" si="25"/>
        <v>18.957884632049996</v>
      </c>
      <c r="I272" s="133">
        <f t="shared" si="26"/>
        <v>19.337042324690998</v>
      </c>
      <c r="J272" s="6">
        <v>0.19700000000000001</v>
      </c>
      <c r="K272" s="1">
        <v>1</v>
      </c>
      <c r="L272" s="16" t="s">
        <v>268</v>
      </c>
      <c r="M272" s="19" t="s">
        <v>2646</v>
      </c>
    </row>
    <row r="273" spans="1:13" ht="10.35" customHeight="1" x14ac:dyDescent="0.2">
      <c r="A273" s="31" t="s">
        <v>1522</v>
      </c>
      <c r="B273" s="1" t="s">
        <v>2155</v>
      </c>
      <c r="C273" s="1" t="s">
        <v>2156</v>
      </c>
      <c r="D273" s="2">
        <v>55</v>
      </c>
      <c r="E273" s="97">
        <f t="shared" si="27"/>
        <v>58.915999999999997</v>
      </c>
      <c r="F273" s="97">
        <f t="shared" si="23"/>
        <v>62.503984399999993</v>
      </c>
      <c r="G273" s="133">
        <f t="shared" si="24"/>
        <v>64.066584009999985</v>
      </c>
      <c r="H273" s="133">
        <f t="shared" si="25"/>
        <v>67.269913210499993</v>
      </c>
      <c r="I273" s="133">
        <f t="shared" si="26"/>
        <v>68.615311474709998</v>
      </c>
      <c r="J273" s="6">
        <v>6.4000000000000001E-2</v>
      </c>
      <c r="K273" s="1">
        <v>1</v>
      </c>
      <c r="L273" s="16" t="s">
        <v>269</v>
      </c>
      <c r="M273" s="19" t="s">
        <v>2646</v>
      </c>
    </row>
    <row r="274" spans="1:13" ht="10.35" customHeight="1" x14ac:dyDescent="0.2">
      <c r="A274" s="32" t="s">
        <v>1523</v>
      </c>
      <c r="B274" s="5" t="s">
        <v>701</v>
      </c>
      <c r="C274" s="5" t="s">
        <v>702</v>
      </c>
      <c r="D274" s="18">
        <v>128</v>
      </c>
      <c r="E274" s="70">
        <f t="shared" si="27"/>
        <v>137.11359999999999</v>
      </c>
      <c r="F274" s="70">
        <f t="shared" si="23"/>
        <v>145.46381823999999</v>
      </c>
      <c r="G274" s="132">
        <f t="shared" si="24"/>
        <v>149.10041369599998</v>
      </c>
      <c r="H274" s="132">
        <f t="shared" si="25"/>
        <v>156.55543438079999</v>
      </c>
      <c r="I274" s="132">
        <f t="shared" si="26"/>
        <v>159.686543068416</v>
      </c>
      <c r="J274" s="9">
        <v>2.7639999999999998</v>
      </c>
      <c r="K274" s="5">
        <v>1</v>
      </c>
      <c r="L274" s="12" t="s">
        <v>270</v>
      </c>
      <c r="M274" s="15" t="s">
        <v>2660</v>
      </c>
    </row>
    <row r="275" spans="1:13" ht="10.35" customHeight="1" x14ac:dyDescent="0.2">
      <c r="A275" s="31" t="s">
        <v>1642</v>
      </c>
      <c r="B275" s="1" t="s">
        <v>703</v>
      </c>
      <c r="C275" s="1" t="s">
        <v>1768</v>
      </c>
      <c r="D275" s="2">
        <v>42</v>
      </c>
      <c r="E275" s="97">
        <f t="shared" si="27"/>
        <v>44.990399999999994</v>
      </c>
      <c r="F275" s="97">
        <f t="shared" si="23"/>
        <v>47.730315359999992</v>
      </c>
      <c r="G275" s="133">
        <f t="shared" si="24"/>
        <v>48.923573243999989</v>
      </c>
      <c r="H275" s="133">
        <f t="shared" si="25"/>
        <v>51.369751906199994</v>
      </c>
      <c r="I275" s="133">
        <f t="shared" si="26"/>
        <v>52.397146944323993</v>
      </c>
      <c r="J275" s="7">
        <v>0.14799999999999999</v>
      </c>
      <c r="K275" s="1">
        <v>1</v>
      </c>
      <c r="L275" s="16" t="s">
        <v>1643</v>
      </c>
      <c r="M275" s="19" t="s">
        <v>2654</v>
      </c>
    </row>
    <row r="276" spans="1:13" ht="10.35" customHeight="1" x14ac:dyDescent="0.2">
      <c r="A276" s="31" t="s">
        <v>1644</v>
      </c>
      <c r="B276" s="1" t="s">
        <v>2443</v>
      </c>
      <c r="C276" s="1" t="s">
        <v>704</v>
      </c>
      <c r="D276" s="2">
        <v>14</v>
      </c>
      <c r="E276" s="97">
        <f t="shared" si="27"/>
        <v>14.996799999999999</v>
      </c>
      <c r="F276" s="97">
        <f t="shared" si="23"/>
        <v>15.910105119999997</v>
      </c>
      <c r="G276" s="133">
        <f t="shared" si="24"/>
        <v>16.307857747999996</v>
      </c>
      <c r="H276" s="133">
        <f t="shared" si="25"/>
        <v>17.123250635399998</v>
      </c>
      <c r="I276" s="133">
        <f t="shared" si="26"/>
        <v>17.465715648107999</v>
      </c>
      <c r="J276" s="7">
        <v>2.4E-2</v>
      </c>
      <c r="K276" s="1">
        <v>1</v>
      </c>
      <c r="L276" s="16" t="s">
        <v>1645</v>
      </c>
      <c r="M276" s="19" t="s">
        <v>2884</v>
      </c>
    </row>
    <row r="277" spans="1:13" ht="10.35" customHeight="1" x14ac:dyDescent="0.2">
      <c r="A277" s="32" t="s">
        <v>1646</v>
      </c>
      <c r="B277" s="5" t="s">
        <v>967</v>
      </c>
      <c r="C277" s="5" t="s">
        <v>968</v>
      </c>
      <c r="D277" s="18">
        <v>63</v>
      </c>
      <c r="E277" s="70">
        <f t="shared" si="27"/>
        <v>67.485599999999991</v>
      </c>
      <c r="F277" s="70">
        <f t="shared" si="23"/>
        <v>71.595473039999987</v>
      </c>
      <c r="G277" s="132">
        <f t="shared" si="24"/>
        <v>73.385359865999988</v>
      </c>
      <c r="H277" s="132">
        <f t="shared" si="25"/>
        <v>77.054627859299984</v>
      </c>
      <c r="I277" s="132">
        <f t="shared" si="26"/>
        <v>78.595720416485989</v>
      </c>
      <c r="J277" s="11">
        <v>1.01</v>
      </c>
      <c r="K277" s="5">
        <v>1</v>
      </c>
      <c r="L277" s="12" t="s">
        <v>1647</v>
      </c>
      <c r="M277" s="15" t="s">
        <v>2660</v>
      </c>
    </row>
    <row r="278" spans="1:13" ht="10.35" customHeight="1" x14ac:dyDescent="0.2">
      <c r="A278" s="32" t="s">
        <v>1648</v>
      </c>
      <c r="B278" s="5" t="s">
        <v>701</v>
      </c>
      <c r="C278" s="5" t="s">
        <v>969</v>
      </c>
      <c r="D278" s="18">
        <v>149</v>
      </c>
      <c r="E278" s="70">
        <f t="shared" si="27"/>
        <v>159.6088</v>
      </c>
      <c r="F278" s="70">
        <f t="shared" si="23"/>
        <v>169.32897592</v>
      </c>
      <c r="G278" s="132">
        <f t="shared" si="24"/>
        <v>173.56220031799998</v>
      </c>
      <c r="H278" s="132">
        <f t="shared" si="25"/>
        <v>182.2403103339</v>
      </c>
      <c r="I278" s="132">
        <f t="shared" si="26"/>
        <v>185.885116540578</v>
      </c>
      <c r="J278" s="11">
        <v>3.028</v>
      </c>
      <c r="K278" s="5">
        <v>1</v>
      </c>
      <c r="L278" s="12" t="s">
        <v>1649</v>
      </c>
      <c r="M278" s="15" t="s">
        <v>2660</v>
      </c>
    </row>
    <row r="279" spans="1:13" ht="10.35" customHeight="1" x14ac:dyDescent="0.2">
      <c r="A279" s="31" t="s">
        <v>2172</v>
      </c>
      <c r="B279" s="1" t="s">
        <v>971</v>
      </c>
      <c r="C279" s="1" t="s">
        <v>972</v>
      </c>
      <c r="D279" s="2">
        <v>72</v>
      </c>
      <c r="E279" s="97">
        <f t="shared" si="27"/>
        <v>77.12639999999999</v>
      </c>
      <c r="F279" s="97">
        <f t="shared" si="23"/>
        <v>81.823397759999992</v>
      </c>
      <c r="G279" s="133">
        <f t="shared" si="24"/>
        <v>83.86898270399999</v>
      </c>
      <c r="H279" s="133">
        <f t="shared" si="25"/>
        <v>88.062431839199988</v>
      </c>
      <c r="I279" s="133">
        <f t="shared" si="26"/>
        <v>89.823680475983991</v>
      </c>
      <c r="J279" s="6">
        <v>0.27800000000000002</v>
      </c>
      <c r="K279" s="1">
        <v>1</v>
      </c>
      <c r="L279" s="16" t="s">
        <v>2173</v>
      </c>
      <c r="M279" s="19" t="s">
        <v>2646</v>
      </c>
    </row>
    <row r="280" spans="1:13" ht="10.35" customHeight="1" x14ac:dyDescent="0.2">
      <c r="A280" s="31" t="s">
        <v>2174</v>
      </c>
      <c r="B280" s="1" t="s">
        <v>2484</v>
      </c>
      <c r="C280" s="1" t="s">
        <v>2444</v>
      </c>
      <c r="D280" s="2">
        <v>133</v>
      </c>
      <c r="E280" s="97">
        <f t="shared" si="27"/>
        <v>142.46959999999999</v>
      </c>
      <c r="F280" s="97">
        <f t="shared" si="23"/>
        <v>151.14599863999999</v>
      </c>
      <c r="G280" s="133">
        <f t="shared" si="24"/>
        <v>154.92464860599998</v>
      </c>
      <c r="H280" s="133">
        <f t="shared" si="25"/>
        <v>162.67088103629999</v>
      </c>
      <c r="I280" s="133">
        <f t="shared" si="26"/>
        <v>165.92429865702599</v>
      </c>
      <c r="J280" s="6">
        <v>0.97599999999999998</v>
      </c>
      <c r="K280" s="1">
        <v>1</v>
      </c>
      <c r="L280" s="16" t="s">
        <v>2175</v>
      </c>
      <c r="M280" s="19" t="s">
        <v>2646</v>
      </c>
    </row>
    <row r="281" spans="1:13" ht="10.35" customHeight="1" x14ac:dyDescent="0.2">
      <c r="A281" s="31" t="s">
        <v>2176</v>
      </c>
      <c r="B281" s="1" t="s">
        <v>973</v>
      </c>
      <c r="C281" s="1" t="s">
        <v>974</v>
      </c>
      <c r="D281" s="2">
        <v>46</v>
      </c>
      <c r="E281" s="97">
        <f t="shared" si="27"/>
        <v>49.275199999999998</v>
      </c>
      <c r="F281" s="97">
        <f t="shared" si="23"/>
        <v>52.276059679999996</v>
      </c>
      <c r="G281" s="133">
        <f t="shared" si="24"/>
        <v>53.58296117199999</v>
      </c>
      <c r="H281" s="133">
        <f t="shared" si="25"/>
        <v>56.262109230599989</v>
      </c>
      <c r="I281" s="133">
        <f t="shared" si="26"/>
        <v>57.387351415211988</v>
      </c>
      <c r="J281" s="6">
        <v>0.13</v>
      </c>
      <c r="K281" s="1">
        <v>1</v>
      </c>
      <c r="L281" s="16" t="s">
        <v>2177</v>
      </c>
      <c r="M281" s="19" t="s">
        <v>2646</v>
      </c>
    </row>
    <row r="282" spans="1:13" ht="10.35" customHeight="1" x14ac:dyDescent="0.2">
      <c r="A282" s="31" t="s">
        <v>2178</v>
      </c>
      <c r="B282" s="1" t="s">
        <v>970</v>
      </c>
      <c r="C282" s="1" t="s">
        <v>975</v>
      </c>
      <c r="D282" s="2">
        <v>41</v>
      </c>
      <c r="E282" s="97">
        <f t="shared" si="27"/>
        <v>43.919199999999996</v>
      </c>
      <c r="F282" s="97">
        <f t="shared" si="23"/>
        <v>46.593879279999996</v>
      </c>
      <c r="G282" s="133">
        <f t="shared" si="24"/>
        <v>47.758726261999989</v>
      </c>
      <c r="H282" s="133">
        <f t="shared" si="25"/>
        <v>50.146662575099988</v>
      </c>
      <c r="I282" s="133">
        <f t="shared" si="26"/>
        <v>51.149595826601988</v>
      </c>
      <c r="J282" s="6">
        <v>0.109</v>
      </c>
      <c r="K282" s="1">
        <v>1</v>
      </c>
      <c r="L282" s="16" t="s">
        <v>2179</v>
      </c>
      <c r="M282" s="19" t="s">
        <v>2646</v>
      </c>
    </row>
    <row r="283" spans="1:13" ht="10.35" customHeight="1" x14ac:dyDescent="0.2">
      <c r="A283" s="32" t="s">
        <v>2180</v>
      </c>
      <c r="B283" s="5" t="s">
        <v>976</v>
      </c>
      <c r="C283" s="5" t="s">
        <v>977</v>
      </c>
      <c r="D283" s="18">
        <v>63</v>
      </c>
      <c r="E283" s="98">
        <f t="shared" si="27"/>
        <v>67.485599999999991</v>
      </c>
      <c r="F283" s="70">
        <f t="shared" si="23"/>
        <v>71.595473039999987</v>
      </c>
      <c r="G283" s="132">
        <f t="shared" si="24"/>
        <v>73.385359865999988</v>
      </c>
      <c r="H283" s="132">
        <f t="shared" si="25"/>
        <v>77.054627859299984</v>
      </c>
      <c r="I283" s="132">
        <f t="shared" si="26"/>
        <v>78.595720416485989</v>
      </c>
      <c r="J283" s="9">
        <v>0.877</v>
      </c>
      <c r="K283" s="5">
        <v>1</v>
      </c>
      <c r="L283" s="12" t="s">
        <v>2181</v>
      </c>
      <c r="M283" s="15" t="s">
        <v>2660</v>
      </c>
    </row>
    <row r="284" spans="1:13" ht="10.35" customHeight="1" x14ac:dyDescent="0.2">
      <c r="A284" s="34" t="s">
        <v>1121</v>
      </c>
      <c r="B284" s="22" t="s">
        <v>445</v>
      </c>
      <c r="C284" s="22" t="s">
        <v>448</v>
      </c>
      <c r="D284" s="2">
        <v>122</v>
      </c>
      <c r="E284" s="97">
        <f t="shared" si="27"/>
        <v>130.68639999999999</v>
      </c>
      <c r="F284" s="97">
        <f t="shared" si="23"/>
        <v>138.64520175999999</v>
      </c>
      <c r="G284" s="133">
        <f t="shared" si="24"/>
        <v>142.11133180399997</v>
      </c>
      <c r="H284" s="133">
        <f t="shared" si="25"/>
        <v>149.21689839419997</v>
      </c>
      <c r="I284" s="133">
        <f t="shared" si="26"/>
        <v>152.20123636208396</v>
      </c>
      <c r="J284" s="21">
        <v>1.17</v>
      </c>
      <c r="K284" s="1">
        <v>1</v>
      </c>
      <c r="L284" s="25" t="s">
        <v>1122</v>
      </c>
      <c r="M284" s="19" t="s">
        <v>2646</v>
      </c>
    </row>
    <row r="285" spans="1:13" ht="10.35" customHeight="1" x14ac:dyDescent="0.2">
      <c r="A285" s="34" t="s">
        <v>1123</v>
      </c>
      <c r="B285" s="22" t="s">
        <v>444</v>
      </c>
      <c r="C285" s="22" t="s">
        <v>447</v>
      </c>
      <c r="D285" s="2">
        <v>114</v>
      </c>
      <c r="E285" s="97">
        <f t="shared" si="27"/>
        <v>122.1168</v>
      </c>
      <c r="F285" s="97">
        <f t="shared" si="23"/>
        <v>129.55371312</v>
      </c>
      <c r="G285" s="133">
        <f t="shared" si="24"/>
        <v>132.79255594799997</v>
      </c>
      <c r="H285" s="133">
        <f t="shared" si="25"/>
        <v>139.43218374539998</v>
      </c>
      <c r="I285" s="133">
        <f t="shared" si="26"/>
        <v>142.22082742030798</v>
      </c>
      <c r="J285" s="21">
        <v>1.23</v>
      </c>
      <c r="K285" s="1">
        <v>1</v>
      </c>
      <c r="L285" s="25" t="s">
        <v>1124</v>
      </c>
      <c r="M285" s="19" t="s">
        <v>2646</v>
      </c>
    </row>
    <row r="286" spans="1:13" ht="10.35" customHeight="1" x14ac:dyDescent="0.2">
      <c r="A286" s="34" t="s">
        <v>1125</v>
      </c>
      <c r="B286" s="22" t="s">
        <v>442</v>
      </c>
      <c r="C286" s="22" t="s">
        <v>446</v>
      </c>
      <c r="D286" s="2">
        <v>14.6</v>
      </c>
      <c r="E286" s="97">
        <f t="shared" si="27"/>
        <v>15.639519999999999</v>
      </c>
      <c r="F286" s="97">
        <f t="shared" si="23"/>
        <v>16.591966767999999</v>
      </c>
      <c r="G286" s="133">
        <f t="shared" si="24"/>
        <v>17.006765937199997</v>
      </c>
      <c r="H286" s="133">
        <f t="shared" si="25"/>
        <v>17.857104234059999</v>
      </c>
      <c r="I286" s="133">
        <f t="shared" si="26"/>
        <v>18.2142463187412</v>
      </c>
      <c r="J286" s="21">
        <v>1E-3</v>
      </c>
      <c r="K286" s="1">
        <v>1</v>
      </c>
      <c r="L286" s="25" t="s">
        <v>1126</v>
      </c>
      <c r="M286" s="19" t="s">
        <v>2646</v>
      </c>
    </row>
    <row r="287" spans="1:13" ht="10.35" customHeight="1" x14ac:dyDescent="0.2">
      <c r="A287" s="34" t="s">
        <v>1127</v>
      </c>
      <c r="B287" s="22" t="s">
        <v>443</v>
      </c>
      <c r="C287" s="22" t="s">
        <v>446</v>
      </c>
      <c r="D287" s="2">
        <v>15.5</v>
      </c>
      <c r="E287" s="97">
        <f t="shared" si="27"/>
        <v>16.6036</v>
      </c>
      <c r="F287" s="97">
        <f t="shared" si="23"/>
        <v>17.614759239999998</v>
      </c>
      <c r="G287" s="133">
        <f t="shared" si="24"/>
        <v>18.055128220999997</v>
      </c>
      <c r="H287" s="133">
        <f t="shared" si="25"/>
        <v>18.957884632049996</v>
      </c>
      <c r="I287" s="133">
        <f t="shared" si="26"/>
        <v>19.337042324690998</v>
      </c>
      <c r="J287" s="21">
        <v>1E-3</v>
      </c>
      <c r="K287" s="1">
        <v>1</v>
      </c>
      <c r="L287" s="25" t="s">
        <v>1128</v>
      </c>
      <c r="M287" s="19" t="s">
        <v>2646</v>
      </c>
    </row>
    <row r="288" spans="1:13" ht="10.35" customHeight="1" x14ac:dyDescent="0.2">
      <c r="A288" s="34" t="s">
        <v>163</v>
      </c>
      <c r="B288" s="1" t="s">
        <v>976</v>
      </c>
      <c r="C288" s="1" t="s">
        <v>164</v>
      </c>
      <c r="D288" s="2">
        <v>136</v>
      </c>
      <c r="E288" s="97">
        <f t="shared" si="27"/>
        <v>145.6832</v>
      </c>
      <c r="F288" s="97">
        <f t="shared" si="23"/>
        <v>154.55530687999999</v>
      </c>
      <c r="G288" s="133">
        <f t="shared" si="24"/>
        <v>158.41918955199998</v>
      </c>
      <c r="H288" s="133">
        <f t="shared" si="25"/>
        <v>166.34014902959998</v>
      </c>
      <c r="I288" s="133">
        <f t="shared" si="26"/>
        <v>169.66695201019198</v>
      </c>
      <c r="J288" s="29">
        <v>0.995</v>
      </c>
      <c r="K288" s="1">
        <v>1</v>
      </c>
      <c r="L288" s="37" t="s">
        <v>165</v>
      </c>
      <c r="M288" s="19" t="s">
        <v>2646</v>
      </c>
    </row>
    <row r="289" spans="1:13" ht="10.35" customHeight="1" x14ac:dyDescent="0.2">
      <c r="A289" s="32" t="s">
        <v>1101</v>
      </c>
      <c r="B289" s="5" t="s">
        <v>1100</v>
      </c>
      <c r="C289" s="5" t="s">
        <v>1099</v>
      </c>
      <c r="D289" s="18">
        <v>106</v>
      </c>
      <c r="E289" s="70">
        <f t="shared" si="27"/>
        <v>113.54719999999999</v>
      </c>
      <c r="F289" s="70">
        <f t="shared" si="23"/>
        <v>120.46222447999999</v>
      </c>
      <c r="G289" s="132">
        <f t="shared" si="24"/>
        <v>123.47378009199998</v>
      </c>
      <c r="H289" s="132">
        <f t="shared" si="25"/>
        <v>129.64746909659999</v>
      </c>
      <c r="I289" s="132">
        <f t="shared" si="26"/>
        <v>132.24041847853201</v>
      </c>
      <c r="J289" s="11">
        <v>1.44</v>
      </c>
      <c r="K289" s="5">
        <v>1</v>
      </c>
      <c r="L289" s="12" t="s">
        <v>1102</v>
      </c>
      <c r="M289" s="15" t="s">
        <v>2660</v>
      </c>
    </row>
    <row r="290" spans="1:13" ht="10.35" customHeight="1" x14ac:dyDescent="0.2">
      <c r="A290" s="16" t="s">
        <v>2294</v>
      </c>
      <c r="B290" s="1" t="s">
        <v>2295</v>
      </c>
      <c r="C290" s="1" t="s">
        <v>2487</v>
      </c>
      <c r="D290" s="18">
        <v>20.2</v>
      </c>
      <c r="E290" s="70">
        <f t="shared" si="27"/>
        <v>21.638239999999996</v>
      </c>
      <c r="F290" s="97">
        <f t="shared" si="23"/>
        <v>22.956008815999994</v>
      </c>
      <c r="G290" s="133">
        <f t="shared" si="24"/>
        <v>23.529909036399992</v>
      </c>
      <c r="H290" s="133">
        <f t="shared" si="25"/>
        <v>24.706404488219992</v>
      </c>
      <c r="I290" s="133">
        <f t="shared" si="26"/>
        <v>25.200532577984394</v>
      </c>
      <c r="J290" s="56">
        <v>0.115</v>
      </c>
      <c r="K290" s="1">
        <v>1</v>
      </c>
      <c r="L290" s="4" t="s">
        <v>2296</v>
      </c>
      <c r="M290" s="19" t="s">
        <v>2646</v>
      </c>
    </row>
    <row r="291" spans="1:13" ht="10.35" customHeight="1" x14ac:dyDescent="0.2">
      <c r="A291" s="12" t="s">
        <v>2297</v>
      </c>
      <c r="B291" s="5" t="s">
        <v>2485</v>
      </c>
      <c r="C291" s="24" t="s">
        <v>448</v>
      </c>
      <c r="D291" s="18">
        <v>145</v>
      </c>
      <c r="E291" s="70">
        <f t="shared" si="27"/>
        <v>155.32399999999998</v>
      </c>
      <c r="F291" s="70">
        <f t="shared" si="23"/>
        <v>164.78323159999997</v>
      </c>
      <c r="G291" s="132">
        <f t="shared" si="24"/>
        <v>168.90281238999995</v>
      </c>
      <c r="H291" s="132">
        <f t="shared" si="25"/>
        <v>177.34795300949995</v>
      </c>
      <c r="I291" s="132">
        <f t="shared" si="26"/>
        <v>180.89491206968995</v>
      </c>
      <c r="J291" s="57">
        <v>1.8530000000000002</v>
      </c>
      <c r="K291" s="5">
        <v>1</v>
      </c>
      <c r="L291" s="8" t="s">
        <v>2303</v>
      </c>
      <c r="M291" s="15" t="s">
        <v>2662</v>
      </c>
    </row>
    <row r="292" spans="1:13" ht="10.35" customHeight="1" x14ac:dyDescent="0.2">
      <c r="A292" s="12" t="s">
        <v>2298</v>
      </c>
      <c r="B292" s="5" t="s">
        <v>2486</v>
      </c>
      <c r="C292" s="24" t="s">
        <v>448</v>
      </c>
      <c r="D292" s="18">
        <v>155</v>
      </c>
      <c r="E292" s="70">
        <f t="shared" si="27"/>
        <v>166.036</v>
      </c>
      <c r="F292" s="70">
        <f t="shared" si="23"/>
        <v>176.14759240000001</v>
      </c>
      <c r="G292" s="132">
        <f t="shared" si="24"/>
        <v>180.55128220999998</v>
      </c>
      <c r="H292" s="132">
        <f t="shared" si="25"/>
        <v>189.57884632049999</v>
      </c>
      <c r="I292" s="132">
        <f t="shared" si="26"/>
        <v>193.37042324691001</v>
      </c>
      <c r="J292" s="57">
        <v>2.0529999999999999</v>
      </c>
      <c r="K292" s="5">
        <v>1</v>
      </c>
      <c r="L292" s="8" t="s">
        <v>2304</v>
      </c>
      <c r="M292" s="15" t="s">
        <v>2662</v>
      </c>
    </row>
    <row r="293" spans="1:13" ht="10.35" customHeight="1" x14ac:dyDescent="0.2">
      <c r="A293" s="12" t="s">
        <v>2299</v>
      </c>
      <c r="B293" s="5" t="s">
        <v>2485</v>
      </c>
      <c r="C293" s="24" t="s">
        <v>447</v>
      </c>
      <c r="D293" s="18">
        <v>135</v>
      </c>
      <c r="E293" s="70">
        <f t="shared" si="27"/>
        <v>144.61199999999999</v>
      </c>
      <c r="F293" s="70">
        <f t="shared" si="23"/>
        <v>153.41887079999998</v>
      </c>
      <c r="G293" s="132">
        <f t="shared" si="24"/>
        <v>157.25434256999998</v>
      </c>
      <c r="H293" s="132">
        <f t="shared" si="25"/>
        <v>165.11705969849999</v>
      </c>
      <c r="I293" s="132">
        <f t="shared" si="26"/>
        <v>168.41940089246998</v>
      </c>
      <c r="J293" s="57">
        <v>1.77</v>
      </c>
      <c r="K293" s="5">
        <v>1</v>
      </c>
      <c r="L293" s="8" t="s">
        <v>2305</v>
      </c>
      <c r="M293" s="15" t="s">
        <v>2662</v>
      </c>
    </row>
    <row r="294" spans="1:13" ht="10.35" customHeight="1" x14ac:dyDescent="0.2">
      <c r="A294" s="12" t="s">
        <v>2300</v>
      </c>
      <c r="B294" s="5" t="s">
        <v>2486</v>
      </c>
      <c r="C294" s="24" t="s">
        <v>447</v>
      </c>
      <c r="D294" s="18">
        <v>145</v>
      </c>
      <c r="E294" s="70">
        <f t="shared" si="27"/>
        <v>155.32399999999998</v>
      </c>
      <c r="F294" s="70">
        <f t="shared" si="23"/>
        <v>164.78323159999997</v>
      </c>
      <c r="G294" s="132">
        <f t="shared" si="24"/>
        <v>168.90281238999995</v>
      </c>
      <c r="H294" s="132">
        <f t="shared" si="25"/>
        <v>177.34795300949995</v>
      </c>
      <c r="I294" s="132">
        <f t="shared" si="26"/>
        <v>180.89491206968995</v>
      </c>
      <c r="J294" s="57">
        <v>2.0009999999999999</v>
      </c>
      <c r="K294" s="5">
        <v>1</v>
      </c>
      <c r="L294" s="8" t="s">
        <v>2306</v>
      </c>
      <c r="M294" s="15" t="s">
        <v>2662</v>
      </c>
    </row>
    <row r="295" spans="1:13" ht="10.35" customHeight="1" x14ac:dyDescent="0.2">
      <c r="A295" s="16" t="s">
        <v>2301</v>
      </c>
      <c r="B295" s="1" t="s">
        <v>2489</v>
      </c>
      <c r="C295" s="1" t="s">
        <v>2488</v>
      </c>
      <c r="D295" s="18">
        <v>12.9</v>
      </c>
      <c r="E295" s="70">
        <f t="shared" si="27"/>
        <v>13.818479999999999</v>
      </c>
      <c r="F295" s="97">
        <f t="shared" si="23"/>
        <v>14.660025431999999</v>
      </c>
      <c r="G295" s="133">
        <f t="shared" si="24"/>
        <v>15.026526067799997</v>
      </c>
      <c r="H295" s="133">
        <f t="shared" si="25"/>
        <v>15.777852371189997</v>
      </c>
      <c r="I295" s="133">
        <f t="shared" si="26"/>
        <v>16.093409418613799</v>
      </c>
      <c r="J295" s="56">
        <v>5.5E-2</v>
      </c>
      <c r="K295" s="1">
        <v>1</v>
      </c>
      <c r="L295" s="4" t="s">
        <v>2307</v>
      </c>
      <c r="M295" s="19" t="s">
        <v>2646</v>
      </c>
    </row>
    <row r="296" spans="1:13" ht="10.35" customHeight="1" x14ac:dyDescent="0.2">
      <c r="A296" s="16" t="s">
        <v>2302</v>
      </c>
      <c r="B296" s="1" t="s">
        <v>2490</v>
      </c>
      <c r="C296" s="1" t="s">
        <v>2491</v>
      </c>
      <c r="D296" s="18">
        <v>16.600000000000001</v>
      </c>
      <c r="E296" s="70">
        <f t="shared" si="27"/>
        <v>17.78192</v>
      </c>
      <c r="F296" s="97">
        <f t="shared" ref="F296:F363" si="28">E296*1.0609</f>
        <v>18.864838927999998</v>
      </c>
      <c r="G296" s="133">
        <f t="shared" si="24"/>
        <v>19.336459901199994</v>
      </c>
      <c r="H296" s="133">
        <f t="shared" si="25"/>
        <v>20.303282896259994</v>
      </c>
      <c r="I296" s="133">
        <f t="shared" si="26"/>
        <v>20.709348554185194</v>
      </c>
      <c r="J296" s="56">
        <v>0.01</v>
      </c>
      <c r="K296" s="1">
        <v>1</v>
      </c>
      <c r="L296" s="4" t="s">
        <v>2308</v>
      </c>
      <c r="M296" s="19" t="s">
        <v>2646</v>
      </c>
    </row>
    <row r="297" spans="1:13" ht="10.35" customHeight="1" x14ac:dyDescent="0.2">
      <c r="A297" s="27" t="s">
        <v>2902</v>
      </c>
      <c r="B297" s="5" t="s">
        <v>2903</v>
      </c>
      <c r="C297" s="5" t="s">
        <v>2904</v>
      </c>
      <c r="D297" s="18"/>
      <c r="E297" s="70"/>
      <c r="F297" s="79">
        <v>159</v>
      </c>
      <c r="G297" s="132">
        <f>F297*1</f>
        <v>159</v>
      </c>
      <c r="H297" s="132">
        <f t="shared" si="25"/>
        <v>166.95000000000002</v>
      </c>
      <c r="I297" s="132">
        <f t="shared" si="26"/>
        <v>170.28900000000002</v>
      </c>
      <c r="J297" s="128">
        <v>1.78</v>
      </c>
      <c r="K297" s="125">
        <v>1</v>
      </c>
      <c r="L297" s="127" t="s">
        <v>2918</v>
      </c>
      <c r="M297" s="15" t="s">
        <v>2653</v>
      </c>
    </row>
    <row r="298" spans="1:13" ht="10.35" customHeight="1" x14ac:dyDescent="0.2">
      <c r="A298" s="27" t="s">
        <v>2905</v>
      </c>
      <c r="B298" s="5" t="s">
        <v>2903</v>
      </c>
      <c r="C298" s="5" t="s">
        <v>2727</v>
      </c>
      <c r="D298" s="18"/>
      <c r="E298" s="70"/>
      <c r="F298" s="79">
        <v>159</v>
      </c>
      <c r="G298" s="132">
        <f t="shared" ref="G298:G304" si="29">F298*1</f>
        <v>159</v>
      </c>
      <c r="H298" s="132">
        <f t="shared" si="25"/>
        <v>166.95000000000002</v>
      </c>
      <c r="I298" s="132">
        <f t="shared" si="26"/>
        <v>170.28900000000002</v>
      </c>
      <c r="J298" s="128">
        <v>1.57</v>
      </c>
      <c r="K298" s="125">
        <v>1</v>
      </c>
      <c r="L298" s="127" t="s">
        <v>2919</v>
      </c>
      <c r="M298" s="15" t="s">
        <v>2653</v>
      </c>
    </row>
    <row r="299" spans="1:13" ht="10.35" customHeight="1" x14ac:dyDescent="0.2">
      <c r="A299" s="27" t="s">
        <v>2906</v>
      </c>
      <c r="B299" s="5" t="s">
        <v>2903</v>
      </c>
      <c r="C299" s="5" t="s">
        <v>2907</v>
      </c>
      <c r="D299" s="18"/>
      <c r="E299" s="70"/>
      <c r="F299" s="79">
        <v>177</v>
      </c>
      <c r="G299" s="132">
        <f t="shared" si="29"/>
        <v>177</v>
      </c>
      <c r="H299" s="132">
        <f t="shared" si="25"/>
        <v>185.85</v>
      </c>
      <c r="I299" s="132">
        <f t="shared" si="26"/>
        <v>189.56700000000001</v>
      </c>
      <c r="J299" s="128">
        <v>1.78</v>
      </c>
      <c r="K299" s="125">
        <v>1</v>
      </c>
      <c r="L299" s="127" t="s">
        <v>2918</v>
      </c>
      <c r="M299" s="15" t="s">
        <v>2653</v>
      </c>
    </row>
    <row r="300" spans="1:13" ht="10.35" customHeight="1" x14ac:dyDescent="0.2">
      <c r="A300" s="27" t="s">
        <v>2908</v>
      </c>
      <c r="B300" s="5" t="s">
        <v>2903</v>
      </c>
      <c r="C300" s="5" t="s">
        <v>2909</v>
      </c>
      <c r="D300" s="18"/>
      <c r="E300" s="70"/>
      <c r="F300" s="79">
        <v>177</v>
      </c>
      <c r="G300" s="132">
        <f t="shared" si="29"/>
        <v>177</v>
      </c>
      <c r="H300" s="132">
        <f t="shared" si="25"/>
        <v>185.85</v>
      </c>
      <c r="I300" s="132">
        <f t="shared" si="26"/>
        <v>189.56700000000001</v>
      </c>
      <c r="J300" s="128">
        <v>1.71</v>
      </c>
      <c r="K300" s="125">
        <v>1</v>
      </c>
      <c r="L300" s="127" t="s">
        <v>2920</v>
      </c>
      <c r="M300" s="15" t="s">
        <v>2653</v>
      </c>
    </row>
    <row r="301" spans="1:13" ht="10.35" customHeight="1" x14ac:dyDescent="0.2">
      <c r="A301" s="27" t="s">
        <v>2910</v>
      </c>
      <c r="B301" s="5" t="s">
        <v>1397</v>
      </c>
      <c r="C301" s="5" t="s">
        <v>2914</v>
      </c>
      <c r="D301" s="18"/>
      <c r="E301" s="70"/>
      <c r="F301" s="125">
        <v>195</v>
      </c>
      <c r="G301" s="132">
        <f t="shared" si="29"/>
        <v>195</v>
      </c>
      <c r="H301" s="132">
        <f t="shared" si="25"/>
        <v>204.75</v>
      </c>
      <c r="I301" s="132">
        <f t="shared" si="26"/>
        <v>208.845</v>
      </c>
      <c r="J301" s="126">
        <v>1.69</v>
      </c>
      <c r="K301" s="125">
        <v>1</v>
      </c>
      <c r="L301" s="127" t="s">
        <v>2921</v>
      </c>
      <c r="M301" s="15" t="s">
        <v>2664</v>
      </c>
    </row>
    <row r="302" spans="1:13" ht="10.35" customHeight="1" x14ac:dyDescent="0.2">
      <c r="A302" s="27" t="s">
        <v>2911</v>
      </c>
      <c r="B302" s="5" t="s">
        <v>1397</v>
      </c>
      <c r="C302" s="5" t="s">
        <v>2915</v>
      </c>
      <c r="D302" s="18"/>
      <c r="E302" s="70"/>
      <c r="F302" s="125">
        <v>195</v>
      </c>
      <c r="G302" s="132">
        <f t="shared" si="29"/>
        <v>195</v>
      </c>
      <c r="H302" s="132">
        <f t="shared" si="25"/>
        <v>204.75</v>
      </c>
      <c r="I302" s="132">
        <f t="shared" si="26"/>
        <v>208.845</v>
      </c>
      <c r="J302" s="126">
        <v>1.62</v>
      </c>
      <c r="K302" s="125">
        <v>1</v>
      </c>
      <c r="L302" s="127" t="s">
        <v>2922</v>
      </c>
      <c r="M302" s="15" t="s">
        <v>2664</v>
      </c>
    </row>
    <row r="303" spans="1:13" ht="10.35" customHeight="1" x14ac:dyDescent="0.2">
      <c r="A303" s="27" t="s">
        <v>2912</v>
      </c>
      <c r="B303" s="5" t="s">
        <v>1397</v>
      </c>
      <c r="C303" s="5" t="s">
        <v>2916</v>
      </c>
      <c r="D303" s="18"/>
      <c r="E303" s="70"/>
      <c r="F303" s="125">
        <v>213</v>
      </c>
      <c r="G303" s="132">
        <f t="shared" si="29"/>
        <v>213</v>
      </c>
      <c r="H303" s="132">
        <f t="shared" si="25"/>
        <v>223.65</v>
      </c>
      <c r="I303" s="132">
        <f t="shared" si="26"/>
        <v>228.12300000000002</v>
      </c>
      <c r="J303" s="126">
        <v>1.86</v>
      </c>
      <c r="K303" s="125">
        <v>1</v>
      </c>
      <c r="L303" s="127" t="s">
        <v>2923</v>
      </c>
      <c r="M303" s="15" t="s">
        <v>2664</v>
      </c>
    </row>
    <row r="304" spans="1:13" ht="10.35" customHeight="1" x14ac:dyDescent="0.2">
      <c r="A304" s="27" t="s">
        <v>2913</v>
      </c>
      <c r="B304" s="5" t="s">
        <v>1397</v>
      </c>
      <c r="C304" s="5" t="s">
        <v>2917</v>
      </c>
      <c r="D304" s="18"/>
      <c r="E304" s="70"/>
      <c r="F304" s="125">
        <v>213</v>
      </c>
      <c r="G304" s="132">
        <f t="shared" si="29"/>
        <v>213</v>
      </c>
      <c r="H304" s="132">
        <f t="shared" si="25"/>
        <v>223.65</v>
      </c>
      <c r="I304" s="132">
        <f t="shared" si="26"/>
        <v>228.12300000000002</v>
      </c>
      <c r="J304" s="126">
        <v>1.77</v>
      </c>
      <c r="K304" s="125">
        <v>1</v>
      </c>
      <c r="L304" s="127" t="s">
        <v>2924</v>
      </c>
      <c r="M304" s="15" t="s">
        <v>2664</v>
      </c>
    </row>
    <row r="305" spans="1:13" ht="10.35" customHeight="1" x14ac:dyDescent="0.2">
      <c r="A305" s="32" t="s">
        <v>1524</v>
      </c>
      <c r="B305" s="5" t="s">
        <v>1859</v>
      </c>
      <c r="C305" s="5" t="s">
        <v>978</v>
      </c>
      <c r="D305" s="18">
        <v>47.3</v>
      </c>
      <c r="E305" s="70">
        <f t="shared" si="27"/>
        <v>50.667759999999994</v>
      </c>
      <c r="F305" s="70">
        <f t="shared" si="28"/>
        <v>53.753426583999989</v>
      </c>
      <c r="G305" s="132">
        <f t="shared" si="24"/>
        <v>55.097262248599982</v>
      </c>
      <c r="H305" s="132">
        <f t="shared" si="25"/>
        <v>57.852125361029984</v>
      </c>
      <c r="I305" s="132">
        <f t="shared" si="26"/>
        <v>59.009167868250586</v>
      </c>
      <c r="J305" s="9">
        <v>0.60399999999999998</v>
      </c>
      <c r="K305" s="5">
        <v>1</v>
      </c>
      <c r="L305" s="12" t="s">
        <v>271</v>
      </c>
      <c r="M305" s="15" t="s">
        <v>2647</v>
      </c>
    </row>
    <row r="306" spans="1:13" ht="10.35" customHeight="1" x14ac:dyDescent="0.2">
      <c r="A306" s="34" t="s">
        <v>1129</v>
      </c>
      <c r="B306" s="1" t="s">
        <v>1859</v>
      </c>
      <c r="C306" s="1" t="s">
        <v>449</v>
      </c>
      <c r="D306" s="2">
        <v>95.5</v>
      </c>
      <c r="E306" s="97">
        <f t="shared" si="27"/>
        <v>102.2996</v>
      </c>
      <c r="F306" s="97">
        <f t="shared" si="28"/>
        <v>108.52964564</v>
      </c>
      <c r="G306" s="133">
        <f t="shared" si="24"/>
        <v>111.24288678099998</v>
      </c>
      <c r="H306" s="133">
        <f t="shared" si="25"/>
        <v>116.80503112004999</v>
      </c>
      <c r="I306" s="133">
        <f t="shared" si="26"/>
        <v>119.14113174245099</v>
      </c>
      <c r="J306" s="21">
        <v>0.67</v>
      </c>
      <c r="K306" s="1">
        <v>1</v>
      </c>
      <c r="L306" s="25" t="s">
        <v>1130</v>
      </c>
      <c r="M306" s="19" t="s">
        <v>2646</v>
      </c>
    </row>
    <row r="307" spans="1:13" ht="10.35" customHeight="1" x14ac:dyDescent="0.2">
      <c r="A307" s="31" t="s">
        <v>1703</v>
      </c>
      <c r="B307" s="1" t="s">
        <v>1859</v>
      </c>
      <c r="C307" s="1" t="s">
        <v>979</v>
      </c>
      <c r="D307" s="2">
        <v>91.5</v>
      </c>
      <c r="E307" s="97">
        <f t="shared" si="27"/>
        <v>98.014799999999994</v>
      </c>
      <c r="F307" s="97">
        <f t="shared" si="28"/>
        <v>103.98390131999999</v>
      </c>
      <c r="G307" s="133">
        <f t="shared" si="24"/>
        <v>106.58349885299998</v>
      </c>
      <c r="H307" s="133">
        <f t="shared" si="25"/>
        <v>111.91267379564998</v>
      </c>
      <c r="I307" s="133">
        <f t="shared" si="26"/>
        <v>114.15092727156298</v>
      </c>
      <c r="J307" s="6">
        <v>0.63400000000000001</v>
      </c>
      <c r="K307" s="1">
        <v>1</v>
      </c>
      <c r="L307" s="16" t="s">
        <v>272</v>
      </c>
      <c r="M307" s="19" t="s">
        <v>2647</v>
      </c>
    </row>
    <row r="308" spans="1:13" ht="10.35" customHeight="1" x14ac:dyDescent="0.2">
      <c r="A308" s="35" t="s">
        <v>1528</v>
      </c>
      <c r="B308" s="5" t="s">
        <v>1859</v>
      </c>
      <c r="C308" s="5" t="s">
        <v>978</v>
      </c>
      <c r="D308" s="18">
        <v>47.3</v>
      </c>
      <c r="E308" s="70">
        <f t="shared" si="27"/>
        <v>50.667759999999994</v>
      </c>
      <c r="F308" s="70">
        <f t="shared" si="28"/>
        <v>53.753426583999989</v>
      </c>
      <c r="G308" s="132">
        <f t="shared" si="24"/>
        <v>55.097262248599982</v>
      </c>
      <c r="H308" s="132">
        <f t="shared" si="25"/>
        <v>57.852125361029984</v>
      </c>
      <c r="I308" s="132">
        <f t="shared" si="26"/>
        <v>59.009167868250586</v>
      </c>
      <c r="J308" s="9">
        <v>0.59399999999999997</v>
      </c>
      <c r="K308" s="5">
        <v>1</v>
      </c>
      <c r="L308" s="12" t="s">
        <v>273</v>
      </c>
      <c r="M308" s="15" t="s">
        <v>2647</v>
      </c>
    </row>
    <row r="309" spans="1:13" ht="10.35" customHeight="1" x14ac:dyDescent="0.2">
      <c r="A309" s="32" t="s">
        <v>699</v>
      </c>
      <c r="B309" s="14" t="s">
        <v>700</v>
      </c>
      <c r="C309" s="14" t="s">
        <v>2737</v>
      </c>
      <c r="D309" s="18">
        <v>69.5</v>
      </c>
      <c r="E309" s="70">
        <f t="shared" si="27"/>
        <v>74.448399999999992</v>
      </c>
      <c r="F309" s="70">
        <f t="shared" si="28"/>
        <v>78.982307559999995</v>
      </c>
      <c r="G309" s="132">
        <f t="shared" si="24"/>
        <v>80.956865248999989</v>
      </c>
      <c r="H309" s="132">
        <f t="shared" si="25"/>
        <v>85.004708511449991</v>
      </c>
      <c r="I309" s="132">
        <f t="shared" si="26"/>
        <v>86.704802681678999</v>
      </c>
      <c r="J309" s="5">
        <v>1.248</v>
      </c>
      <c r="K309" s="8">
        <v>1</v>
      </c>
      <c r="L309" s="12" t="s">
        <v>1825</v>
      </c>
      <c r="M309" s="15" t="s">
        <v>2670</v>
      </c>
    </row>
    <row r="310" spans="1:13" ht="10.35" customHeight="1" x14ac:dyDescent="0.2">
      <c r="A310" s="31" t="s">
        <v>1826</v>
      </c>
      <c r="B310" s="13" t="s">
        <v>700</v>
      </c>
      <c r="C310" s="13" t="s">
        <v>2738</v>
      </c>
      <c r="D310" s="2">
        <v>152.5</v>
      </c>
      <c r="E310" s="97">
        <f t="shared" si="27"/>
        <v>163.35799999999998</v>
      </c>
      <c r="F310" s="97">
        <f t="shared" si="28"/>
        <v>173.30650219999995</v>
      </c>
      <c r="G310" s="133">
        <f t="shared" si="24"/>
        <v>177.63916475499994</v>
      </c>
      <c r="H310" s="133">
        <f t="shared" si="25"/>
        <v>186.52112299274995</v>
      </c>
      <c r="I310" s="133">
        <f t="shared" si="26"/>
        <v>190.25154545260494</v>
      </c>
      <c r="J310" s="1">
        <v>1.274</v>
      </c>
      <c r="K310" s="4">
        <v>1</v>
      </c>
      <c r="L310" s="16" t="s">
        <v>1827</v>
      </c>
      <c r="M310" s="19" t="s">
        <v>2670</v>
      </c>
    </row>
    <row r="311" spans="1:13" ht="10.35" customHeight="1" x14ac:dyDescent="0.2">
      <c r="A311" s="32" t="s">
        <v>1828</v>
      </c>
      <c r="B311" s="14" t="s">
        <v>406</v>
      </c>
      <c r="C311" s="14" t="s">
        <v>2739</v>
      </c>
      <c r="D311" s="18">
        <v>82</v>
      </c>
      <c r="E311" s="70">
        <f t="shared" si="27"/>
        <v>87.838399999999993</v>
      </c>
      <c r="F311" s="70">
        <f t="shared" si="28"/>
        <v>93.187758559999992</v>
      </c>
      <c r="G311" s="132">
        <f t="shared" si="24"/>
        <v>95.517452523999978</v>
      </c>
      <c r="H311" s="132">
        <f t="shared" si="25"/>
        <v>100.29332515019998</v>
      </c>
      <c r="I311" s="132">
        <f t="shared" si="26"/>
        <v>102.29919165320398</v>
      </c>
      <c r="J311" s="5">
        <v>1.2649999999999999</v>
      </c>
      <c r="K311" s="8">
        <v>1</v>
      </c>
      <c r="L311" s="12" t="s">
        <v>407</v>
      </c>
      <c r="M311" s="15" t="s">
        <v>2670</v>
      </c>
    </row>
    <row r="312" spans="1:13" ht="10.35" customHeight="1" x14ac:dyDescent="0.2">
      <c r="A312" s="31" t="s">
        <v>408</v>
      </c>
      <c r="B312" s="13" t="s">
        <v>1155</v>
      </c>
      <c r="C312" s="13" t="s">
        <v>2740</v>
      </c>
      <c r="D312" s="2">
        <v>188.5</v>
      </c>
      <c r="E312" s="97">
        <f t="shared" si="27"/>
        <v>201.9212</v>
      </c>
      <c r="F312" s="97">
        <f t="shared" si="28"/>
        <v>214.21820108</v>
      </c>
      <c r="G312" s="133">
        <f t="shared" si="24"/>
        <v>219.57365610699998</v>
      </c>
      <c r="H312" s="133">
        <f t="shared" si="25"/>
        <v>230.55233891235</v>
      </c>
      <c r="I312" s="133">
        <f t="shared" si="26"/>
        <v>235.16338569059701</v>
      </c>
      <c r="J312" s="1">
        <v>1.3049999999999999</v>
      </c>
      <c r="K312" s="4">
        <v>1</v>
      </c>
      <c r="L312" s="16" t="s">
        <v>1156</v>
      </c>
      <c r="M312" s="19" t="s">
        <v>2670</v>
      </c>
    </row>
    <row r="313" spans="1:13" ht="10.35" customHeight="1" x14ac:dyDescent="0.2">
      <c r="A313" s="31" t="s">
        <v>650</v>
      </c>
      <c r="B313" s="1" t="s">
        <v>700</v>
      </c>
      <c r="C313" s="1" t="s">
        <v>2736</v>
      </c>
      <c r="D313" s="2">
        <v>203</v>
      </c>
      <c r="E313" s="97">
        <f t="shared" si="27"/>
        <v>217.45359999999999</v>
      </c>
      <c r="F313" s="97">
        <f t="shared" si="28"/>
        <v>230.69652423999997</v>
      </c>
      <c r="G313" s="133">
        <f t="shared" si="24"/>
        <v>236.46393734599997</v>
      </c>
      <c r="H313" s="133">
        <f t="shared" si="25"/>
        <v>248.28713421329996</v>
      </c>
      <c r="I313" s="133">
        <f t="shared" si="26"/>
        <v>253.25287689756595</v>
      </c>
      <c r="J313" s="6">
        <v>1.3</v>
      </c>
      <c r="K313" s="1">
        <v>1</v>
      </c>
      <c r="L313" s="16" t="s">
        <v>651</v>
      </c>
      <c r="M313" s="19" t="s">
        <v>2647</v>
      </c>
    </row>
    <row r="314" spans="1:13" ht="10.35" customHeight="1" x14ac:dyDescent="0.2">
      <c r="A314" s="32" t="s">
        <v>1157</v>
      </c>
      <c r="B314" s="14" t="s">
        <v>2742</v>
      </c>
      <c r="C314" s="14" t="s">
        <v>2743</v>
      </c>
      <c r="D314" s="18">
        <v>69.5</v>
      </c>
      <c r="E314" s="70">
        <f t="shared" si="27"/>
        <v>74.448399999999992</v>
      </c>
      <c r="F314" s="70">
        <f t="shared" si="28"/>
        <v>78.982307559999995</v>
      </c>
      <c r="G314" s="132">
        <f t="shared" si="24"/>
        <v>80.956865248999989</v>
      </c>
      <c r="H314" s="132">
        <f t="shared" si="25"/>
        <v>85.004708511449991</v>
      </c>
      <c r="I314" s="132">
        <f t="shared" si="26"/>
        <v>86.704802681678999</v>
      </c>
      <c r="J314" s="9">
        <v>0.7</v>
      </c>
      <c r="K314" s="8">
        <v>1</v>
      </c>
      <c r="L314" s="12" t="s">
        <v>1158</v>
      </c>
      <c r="M314" s="15" t="s">
        <v>2649</v>
      </c>
    </row>
    <row r="315" spans="1:13" ht="10.35" customHeight="1" x14ac:dyDescent="0.2">
      <c r="A315" s="31" t="s">
        <v>1159</v>
      </c>
      <c r="B315" s="13" t="s">
        <v>2742</v>
      </c>
      <c r="C315" s="13" t="s">
        <v>2744</v>
      </c>
      <c r="D315" s="2">
        <v>138.5</v>
      </c>
      <c r="E315" s="97">
        <f t="shared" si="27"/>
        <v>148.3612</v>
      </c>
      <c r="F315" s="97">
        <f t="shared" si="28"/>
        <v>157.39639707999999</v>
      </c>
      <c r="G315" s="133">
        <f t="shared" si="24"/>
        <v>161.33130700699996</v>
      </c>
      <c r="H315" s="133">
        <f t="shared" si="25"/>
        <v>169.39787235734997</v>
      </c>
      <c r="I315" s="133">
        <f t="shared" si="26"/>
        <v>172.78582980449698</v>
      </c>
      <c r="J315" s="1">
        <v>0.71599999999999997</v>
      </c>
      <c r="K315" s="4">
        <v>1</v>
      </c>
      <c r="L315" s="16" t="s">
        <v>1160</v>
      </c>
      <c r="M315" s="19" t="s">
        <v>2649</v>
      </c>
    </row>
    <row r="316" spans="1:13" ht="10.35" customHeight="1" x14ac:dyDescent="0.2">
      <c r="A316" s="32" t="s">
        <v>1161</v>
      </c>
      <c r="B316" s="14" t="s">
        <v>2742</v>
      </c>
      <c r="C316" s="14" t="s">
        <v>2745</v>
      </c>
      <c r="D316" s="18">
        <v>69.5</v>
      </c>
      <c r="E316" s="70">
        <f t="shared" si="27"/>
        <v>74.448399999999992</v>
      </c>
      <c r="F316" s="70">
        <f t="shared" si="28"/>
        <v>78.982307559999995</v>
      </c>
      <c r="G316" s="132">
        <f t="shared" si="24"/>
        <v>80.956865248999989</v>
      </c>
      <c r="H316" s="132">
        <f t="shared" si="25"/>
        <v>85.004708511449991</v>
      </c>
      <c r="I316" s="132">
        <f t="shared" si="26"/>
        <v>86.704802681678999</v>
      </c>
      <c r="J316" s="5">
        <v>0.84299999999999997</v>
      </c>
      <c r="K316" s="8">
        <v>1</v>
      </c>
      <c r="L316" s="12" t="s">
        <v>1162</v>
      </c>
      <c r="M316" s="15" t="s">
        <v>2649</v>
      </c>
    </row>
    <row r="317" spans="1:13" ht="10.35" customHeight="1" x14ac:dyDescent="0.2">
      <c r="A317" s="31" t="s">
        <v>1163</v>
      </c>
      <c r="B317" s="13" t="s">
        <v>2746</v>
      </c>
      <c r="C317" s="13" t="s">
        <v>2747</v>
      </c>
      <c r="D317" s="2">
        <v>147</v>
      </c>
      <c r="E317" s="97">
        <f t="shared" si="27"/>
        <v>157.46639999999999</v>
      </c>
      <c r="F317" s="97">
        <f t="shared" si="28"/>
        <v>167.05610375999998</v>
      </c>
      <c r="G317" s="133">
        <f t="shared" si="24"/>
        <v>171.23250635399998</v>
      </c>
      <c r="H317" s="133">
        <f t="shared" si="25"/>
        <v>179.7941316717</v>
      </c>
      <c r="I317" s="133">
        <f t="shared" si="26"/>
        <v>183.390014305134</v>
      </c>
      <c r="J317" s="1">
        <v>0.85099999999999998</v>
      </c>
      <c r="K317" s="4">
        <v>1</v>
      </c>
      <c r="L317" s="16" t="s">
        <v>1164</v>
      </c>
      <c r="M317" s="19" t="s">
        <v>2649</v>
      </c>
    </row>
    <row r="318" spans="1:13" ht="10.35" customHeight="1" x14ac:dyDescent="0.2">
      <c r="A318" s="32" t="s">
        <v>1165</v>
      </c>
      <c r="B318" s="14" t="s">
        <v>2742</v>
      </c>
      <c r="C318" s="14" t="s">
        <v>2748</v>
      </c>
      <c r="D318" s="18">
        <v>69.5</v>
      </c>
      <c r="E318" s="70">
        <f t="shared" si="27"/>
        <v>74.448399999999992</v>
      </c>
      <c r="F318" s="70">
        <f t="shared" si="28"/>
        <v>78.982307559999995</v>
      </c>
      <c r="G318" s="132">
        <f t="shared" si="24"/>
        <v>80.956865248999989</v>
      </c>
      <c r="H318" s="132">
        <f t="shared" si="25"/>
        <v>85.004708511449991</v>
      </c>
      <c r="I318" s="132">
        <f t="shared" si="26"/>
        <v>86.704802681678999</v>
      </c>
      <c r="J318" s="5">
        <v>0.81799999999999995</v>
      </c>
      <c r="K318" s="8">
        <v>1</v>
      </c>
      <c r="L318" s="12" t="s">
        <v>1166</v>
      </c>
      <c r="M318" s="15" t="s">
        <v>2649</v>
      </c>
    </row>
    <row r="319" spans="1:13" ht="10.35" customHeight="1" x14ac:dyDescent="0.2">
      <c r="A319" s="31" t="s">
        <v>1167</v>
      </c>
      <c r="B319" s="13" t="s">
        <v>2746</v>
      </c>
      <c r="C319" s="13" t="s">
        <v>2741</v>
      </c>
      <c r="D319" s="2">
        <v>145</v>
      </c>
      <c r="E319" s="97">
        <f t="shared" si="27"/>
        <v>155.32399999999998</v>
      </c>
      <c r="F319" s="97">
        <f t="shared" si="28"/>
        <v>164.78323159999997</v>
      </c>
      <c r="G319" s="133">
        <f t="shared" si="24"/>
        <v>168.90281238999995</v>
      </c>
      <c r="H319" s="133">
        <f t="shared" si="25"/>
        <v>177.34795300949995</v>
      </c>
      <c r="I319" s="133">
        <f t="shared" si="26"/>
        <v>180.89491206968995</v>
      </c>
      <c r="J319" s="6">
        <v>0.81889999999999996</v>
      </c>
      <c r="K319" s="4">
        <v>1</v>
      </c>
      <c r="L319" s="16" t="s">
        <v>1168</v>
      </c>
      <c r="M319" s="19" t="s">
        <v>2649</v>
      </c>
    </row>
    <row r="320" spans="1:13" ht="10.35" customHeight="1" x14ac:dyDescent="0.2">
      <c r="A320" s="31" t="s">
        <v>1704</v>
      </c>
      <c r="B320" s="1" t="s">
        <v>479</v>
      </c>
      <c r="C320" s="1" t="s">
        <v>2749</v>
      </c>
      <c r="D320" s="2">
        <v>74</v>
      </c>
      <c r="E320" s="97">
        <f t="shared" si="27"/>
        <v>79.268799999999999</v>
      </c>
      <c r="F320" s="97">
        <f t="shared" si="28"/>
        <v>84.096269919999997</v>
      </c>
      <c r="G320" s="133">
        <f t="shared" si="24"/>
        <v>86.19867666799999</v>
      </c>
      <c r="H320" s="133">
        <f t="shared" si="25"/>
        <v>90.5086105014</v>
      </c>
      <c r="I320" s="133">
        <f t="shared" si="26"/>
        <v>92.318782711428</v>
      </c>
      <c r="J320" s="6">
        <v>0.59</v>
      </c>
      <c r="K320" s="1">
        <v>1</v>
      </c>
      <c r="L320" s="16" t="s">
        <v>274</v>
      </c>
      <c r="M320" s="19" t="s">
        <v>2646</v>
      </c>
    </row>
    <row r="321" spans="1:13" ht="10.35" customHeight="1" x14ac:dyDescent="0.2">
      <c r="A321" s="31" t="s">
        <v>1705</v>
      </c>
      <c r="B321" s="1" t="s">
        <v>479</v>
      </c>
      <c r="C321" s="1" t="s">
        <v>2750</v>
      </c>
      <c r="D321" s="2">
        <v>76</v>
      </c>
      <c r="E321" s="97">
        <f t="shared" si="27"/>
        <v>81.411199999999994</v>
      </c>
      <c r="F321" s="97">
        <f t="shared" si="28"/>
        <v>86.369142079999989</v>
      </c>
      <c r="G321" s="133">
        <f t="shared" si="24"/>
        <v>88.528370631999977</v>
      </c>
      <c r="H321" s="133">
        <f t="shared" si="25"/>
        <v>92.954789163599983</v>
      </c>
      <c r="I321" s="133">
        <f t="shared" si="26"/>
        <v>94.81388494687198</v>
      </c>
      <c r="J321" s="6">
        <v>0.48299999999999998</v>
      </c>
      <c r="K321" s="1">
        <v>1</v>
      </c>
      <c r="L321" s="16" t="s">
        <v>275</v>
      </c>
      <c r="M321" s="19" t="s">
        <v>2646</v>
      </c>
    </row>
    <row r="322" spans="1:13" ht="10.35" customHeight="1" x14ac:dyDescent="0.2">
      <c r="A322" s="32" t="s">
        <v>2182</v>
      </c>
      <c r="B322" s="5" t="s">
        <v>2751</v>
      </c>
      <c r="C322" s="5" t="s">
        <v>1095</v>
      </c>
      <c r="D322" s="18">
        <v>39.5</v>
      </c>
      <c r="E322" s="70">
        <f t="shared" si="27"/>
        <v>42.312399999999997</v>
      </c>
      <c r="F322" s="70">
        <f t="shared" si="28"/>
        <v>44.889225159999995</v>
      </c>
      <c r="G322" s="132">
        <f t="shared" si="24"/>
        <v>46.011455788999989</v>
      </c>
      <c r="H322" s="132">
        <f t="shared" si="25"/>
        <v>48.31202857844999</v>
      </c>
      <c r="I322" s="132">
        <f t="shared" si="26"/>
        <v>49.278269150018993</v>
      </c>
      <c r="J322" s="9">
        <v>0.48399999999999999</v>
      </c>
      <c r="K322" s="5">
        <v>1</v>
      </c>
      <c r="L322" s="12" t="s">
        <v>2183</v>
      </c>
      <c r="M322" s="15" t="s">
        <v>2666</v>
      </c>
    </row>
    <row r="323" spans="1:13" ht="10.35" customHeight="1" x14ac:dyDescent="0.2">
      <c r="A323" s="32" t="s">
        <v>2184</v>
      </c>
      <c r="B323" s="5" t="s">
        <v>2751</v>
      </c>
      <c r="C323" s="5" t="s">
        <v>1096</v>
      </c>
      <c r="D323" s="18">
        <v>37.5</v>
      </c>
      <c r="E323" s="70">
        <f t="shared" si="27"/>
        <v>40.169999999999995</v>
      </c>
      <c r="F323" s="70">
        <f t="shared" si="28"/>
        <v>42.616352999999989</v>
      </c>
      <c r="G323" s="132">
        <f t="shared" si="24"/>
        <v>43.681761824999988</v>
      </c>
      <c r="H323" s="132">
        <f t="shared" si="25"/>
        <v>45.865849916249992</v>
      </c>
      <c r="I323" s="132">
        <f t="shared" si="26"/>
        <v>46.783166914574991</v>
      </c>
      <c r="J323" s="9">
        <v>0.47799999999999998</v>
      </c>
      <c r="K323" s="5">
        <v>1</v>
      </c>
      <c r="L323" s="12" t="s">
        <v>2185</v>
      </c>
      <c r="M323" s="15" t="s">
        <v>2666</v>
      </c>
    </row>
    <row r="324" spans="1:13" ht="10.35" customHeight="1" x14ac:dyDescent="0.2">
      <c r="A324" s="32" t="s">
        <v>2186</v>
      </c>
      <c r="B324" s="5" t="s">
        <v>2751</v>
      </c>
      <c r="C324" s="5" t="s">
        <v>1097</v>
      </c>
      <c r="D324" s="18">
        <v>57</v>
      </c>
      <c r="E324" s="70">
        <f t="shared" si="27"/>
        <v>61.058399999999999</v>
      </c>
      <c r="F324" s="70">
        <f t="shared" si="28"/>
        <v>64.776856559999999</v>
      </c>
      <c r="G324" s="132">
        <f t="shared" si="24"/>
        <v>66.396277973999986</v>
      </c>
      <c r="H324" s="132">
        <f t="shared" si="25"/>
        <v>69.716091872699991</v>
      </c>
      <c r="I324" s="132">
        <f t="shared" si="26"/>
        <v>71.110413710153992</v>
      </c>
      <c r="J324" s="9">
        <v>0.60399999999999998</v>
      </c>
      <c r="K324" s="5">
        <v>1</v>
      </c>
      <c r="L324" s="12" t="s">
        <v>2187</v>
      </c>
      <c r="M324" s="15" t="s">
        <v>2666</v>
      </c>
    </row>
    <row r="325" spans="1:13" ht="10.35" customHeight="1" x14ac:dyDescent="0.2">
      <c r="A325" s="32" t="s">
        <v>2188</v>
      </c>
      <c r="B325" s="5" t="s">
        <v>1879</v>
      </c>
      <c r="C325" s="5" t="s">
        <v>1880</v>
      </c>
      <c r="D325" s="18">
        <v>49.2</v>
      </c>
      <c r="E325" s="70">
        <f t="shared" si="27"/>
        <v>52.703040000000001</v>
      </c>
      <c r="F325" s="70">
        <f t="shared" si="28"/>
        <v>55.912655135999998</v>
      </c>
      <c r="G325" s="132">
        <f t="shared" ref="G325:G388" si="30">F325*1.025</f>
        <v>57.310471514399993</v>
      </c>
      <c r="H325" s="132">
        <f t="shared" ref="H325:H358" si="31">G325*1.05</f>
        <v>60.175995090119997</v>
      </c>
      <c r="I325" s="132">
        <f t="shared" ref="I325:I388" si="32">H325*1.02</f>
        <v>61.379514991922399</v>
      </c>
      <c r="J325" s="9">
        <v>0.59699999999999998</v>
      </c>
      <c r="K325" s="5">
        <v>1</v>
      </c>
      <c r="L325" s="12" t="s">
        <v>2189</v>
      </c>
      <c r="M325" s="15" t="s">
        <v>2668</v>
      </c>
    </row>
    <row r="326" spans="1:13" ht="10.35" customHeight="1" x14ac:dyDescent="0.2">
      <c r="A326" s="32" t="s">
        <v>2190</v>
      </c>
      <c r="B326" s="5" t="s">
        <v>1879</v>
      </c>
      <c r="C326" s="5" t="s">
        <v>1881</v>
      </c>
      <c r="D326" s="18">
        <v>45.1</v>
      </c>
      <c r="E326" s="70">
        <f t="shared" si="27"/>
        <v>48.311119999999995</v>
      </c>
      <c r="F326" s="70">
        <f t="shared" si="28"/>
        <v>51.25326720799999</v>
      </c>
      <c r="G326" s="132">
        <f t="shared" si="30"/>
        <v>52.534598888199987</v>
      </c>
      <c r="H326" s="132">
        <f t="shared" si="31"/>
        <v>55.161328832609989</v>
      </c>
      <c r="I326" s="132">
        <f t="shared" si="32"/>
        <v>56.264555409262186</v>
      </c>
      <c r="J326" s="9">
        <v>0.59399999999999997</v>
      </c>
      <c r="K326" s="5">
        <v>1</v>
      </c>
      <c r="L326" s="12" t="s">
        <v>2191</v>
      </c>
      <c r="M326" s="15" t="s">
        <v>2668</v>
      </c>
    </row>
    <row r="327" spans="1:13" ht="10.35" customHeight="1" x14ac:dyDescent="0.2">
      <c r="A327" s="32" t="s">
        <v>2192</v>
      </c>
      <c r="B327" s="5" t="s">
        <v>1879</v>
      </c>
      <c r="C327" s="5" t="s">
        <v>1882</v>
      </c>
      <c r="D327" s="18">
        <v>68</v>
      </c>
      <c r="E327" s="70">
        <f t="shared" si="27"/>
        <v>72.8416</v>
      </c>
      <c r="F327" s="70">
        <f t="shared" si="28"/>
        <v>77.277653439999995</v>
      </c>
      <c r="G327" s="132">
        <f t="shared" si="30"/>
        <v>79.209594775999989</v>
      </c>
      <c r="H327" s="132">
        <f t="shared" si="31"/>
        <v>83.170074514799992</v>
      </c>
      <c r="I327" s="132">
        <f t="shared" si="32"/>
        <v>84.833476005095989</v>
      </c>
      <c r="J327" s="9">
        <v>0.72199999999999998</v>
      </c>
      <c r="K327" s="5">
        <v>1</v>
      </c>
      <c r="L327" s="12" t="s">
        <v>2193</v>
      </c>
      <c r="M327" s="15" t="s">
        <v>2668</v>
      </c>
    </row>
    <row r="328" spans="1:13" ht="10.35" customHeight="1" x14ac:dyDescent="0.2">
      <c r="A328" s="32" t="s">
        <v>2194</v>
      </c>
      <c r="B328" s="5" t="s">
        <v>1883</v>
      </c>
      <c r="C328" s="5" t="s">
        <v>1880</v>
      </c>
      <c r="D328" s="18">
        <v>69</v>
      </c>
      <c r="E328" s="70">
        <f t="shared" si="27"/>
        <v>73.91279999999999</v>
      </c>
      <c r="F328" s="70">
        <f t="shared" si="28"/>
        <v>78.41408951999999</v>
      </c>
      <c r="G328" s="132">
        <f t="shared" si="30"/>
        <v>80.374441757999989</v>
      </c>
      <c r="H328" s="132">
        <f t="shared" si="31"/>
        <v>84.393163845899991</v>
      </c>
      <c r="I328" s="132">
        <f t="shared" si="32"/>
        <v>86.081027122817986</v>
      </c>
      <c r="J328" s="9">
        <v>0.7</v>
      </c>
      <c r="K328" s="5">
        <v>1</v>
      </c>
      <c r="L328" s="12" t="s">
        <v>2195</v>
      </c>
      <c r="M328" s="15" t="s">
        <v>2668</v>
      </c>
    </row>
    <row r="329" spans="1:13" ht="10.35" customHeight="1" x14ac:dyDescent="0.2">
      <c r="A329" s="32" t="s">
        <v>2196</v>
      </c>
      <c r="B329" s="5" t="s">
        <v>1883</v>
      </c>
      <c r="C329" s="5" t="s">
        <v>1881</v>
      </c>
      <c r="D329" s="18">
        <v>67</v>
      </c>
      <c r="E329" s="70">
        <f t="shared" si="27"/>
        <v>71.770399999999995</v>
      </c>
      <c r="F329" s="70">
        <f t="shared" si="28"/>
        <v>76.141217359999985</v>
      </c>
      <c r="G329" s="132">
        <f t="shared" si="30"/>
        <v>78.044747793999974</v>
      </c>
      <c r="H329" s="132">
        <f t="shared" si="31"/>
        <v>81.946985183699979</v>
      </c>
      <c r="I329" s="132">
        <f t="shared" si="32"/>
        <v>83.585924887373977</v>
      </c>
      <c r="J329" s="9">
        <v>0.69199999999999995</v>
      </c>
      <c r="K329" s="5">
        <v>1</v>
      </c>
      <c r="L329" s="12" t="s">
        <v>2197</v>
      </c>
      <c r="M329" s="15" t="s">
        <v>2668</v>
      </c>
    </row>
    <row r="330" spans="1:13" ht="10.35" customHeight="1" x14ac:dyDescent="0.2">
      <c r="A330" s="32" t="s">
        <v>2198</v>
      </c>
      <c r="B330" s="5" t="s">
        <v>1883</v>
      </c>
      <c r="C330" s="5" t="s">
        <v>1537</v>
      </c>
      <c r="D330" s="18">
        <v>84</v>
      </c>
      <c r="E330" s="70">
        <f t="shared" si="27"/>
        <v>89.980799999999988</v>
      </c>
      <c r="F330" s="70">
        <f t="shared" si="28"/>
        <v>95.460630719999983</v>
      </c>
      <c r="G330" s="132">
        <f t="shared" si="30"/>
        <v>97.847146487999979</v>
      </c>
      <c r="H330" s="132">
        <f t="shared" si="31"/>
        <v>102.73950381239999</v>
      </c>
      <c r="I330" s="132">
        <f t="shared" si="32"/>
        <v>104.79429388864799</v>
      </c>
      <c r="J330" s="9">
        <v>0.83299999999999996</v>
      </c>
      <c r="K330" s="5">
        <v>1</v>
      </c>
      <c r="L330" s="12" t="s">
        <v>2199</v>
      </c>
      <c r="M330" s="15" t="s">
        <v>2668</v>
      </c>
    </row>
    <row r="331" spans="1:13" ht="10.35" customHeight="1" x14ac:dyDescent="0.2">
      <c r="A331" s="32" t="s">
        <v>2200</v>
      </c>
      <c r="B331" s="5" t="s">
        <v>1884</v>
      </c>
      <c r="C331" s="5" t="s">
        <v>1885</v>
      </c>
      <c r="D331" s="18">
        <v>184.5</v>
      </c>
      <c r="E331" s="70">
        <f t="shared" si="27"/>
        <v>197.63639999999998</v>
      </c>
      <c r="F331" s="70">
        <f t="shared" si="28"/>
        <v>209.67245675999996</v>
      </c>
      <c r="G331" s="132">
        <f t="shared" si="30"/>
        <v>214.91426817899995</v>
      </c>
      <c r="H331" s="132">
        <f t="shared" si="31"/>
        <v>225.65998158794994</v>
      </c>
      <c r="I331" s="132">
        <f t="shared" si="32"/>
        <v>230.17318121970894</v>
      </c>
      <c r="J331" s="9">
        <v>0.56999999999999995</v>
      </c>
      <c r="K331" s="5">
        <v>1</v>
      </c>
      <c r="L331" s="12" t="s">
        <v>2201</v>
      </c>
      <c r="M331" s="15" t="s">
        <v>652</v>
      </c>
    </row>
    <row r="332" spans="1:13" ht="10.35" customHeight="1" x14ac:dyDescent="0.2">
      <c r="A332" s="32" t="s">
        <v>2202</v>
      </c>
      <c r="B332" s="5" t="s">
        <v>1884</v>
      </c>
      <c r="C332" s="5" t="s">
        <v>1886</v>
      </c>
      <c r="D332" s="18">
        <v>184.5</v>
      </c>
      <c r="E332" s="70">
        <f t="shared" si="27"/>
        <v>197.63639999999998</v>
      </c>
      <c r="F332" s="70">
        <f t="shared" si="28"/>
        <v>209.67245675999996</v>
      </c>
      <c r="G332" s="132">
        <f t="shared" si="30"/>
        <v>214.91426817899995</v>
      </c>
      <c r="H332" s="132">
        <f t="shared" si="31"/>
        <v>225.65998158794994</v>
      </c>
      <c r="I332" s="132">
        <f t="shared" si="32"/>
        <v>230.17318121970894</v>
      </c>
      <c r="J332" s="9">
        <v>0.56899999999999995</v>
      </c>
      <c r="K332" s="5">
        <v>1</v>
      </c>
      <c r="L332" s="12" t="s">
        <v>2203</v>
      </c>
      <c r="M332" s="15" t="s">
        <v>652</v>
      </c>
    </row>
    <row r="333" spans="1:13" ht="10.35" customHeight="1" x14ac:dyDescent="0.2">
      <c r="A333" s="32" t="s">
        <v>2204</v>
      </c>
      <c r="B333" s="5" t="s">
        <v>1884</v>
      </c>
      <c r="C333" s="5" t="s">
        <v>1887</v>
      </c>
      <c r="D333" s="18">
        <v>203</v>
      </c>
      <c r="E333" s="70">
        <f t="shared" si="27"/>
        <v>217.45359999999999</v>
      </c>
      <c r="F333" s="70">
        <f t="shared" si="28"/>
        <v>230.69652423999997</v>
      </c>
      <c r="G333" s="132">
        <f t="shared" si="30"/>
        <v>236.46393734599997</v>
      </c>
      <c r="H333" s="132">
        <f t="shared" si="31"/>
        <v>248.28713421329996</v>
      </c>
      <c r="I333" s="132">
        <f t="shared" si="32"/>
        <v>253.25287689756595</v>
      </c>
      <c r="J333" s="9">
        <v>0.63800000000000001</v>
      </c>
      <c r="K333" s="5">
        <v>1</v>
      </c>
      <c r="L333" s="12" t="s">
        <v>2205</v>
      </c>
      <c r="M333" s="15" t="s">
        <v>652</v>
      </c>
    </row>
    <row r="334" spans="1:13" ht="10.35" customHeight="1" x14ac:dyDescent="0.2">
      <c r="A334" s="32" t="s">
        <v>2206</v>
      </c>
      <c r="B334" s="5" t="s">
        <v>1884</v>
      </c>
      <c r="C334" s="5" t="s">
        <v>1888</v>
      </c>
      <c r="D334" s="18">
        <v>203</v>
      </c>
      <c r="E334" s="70">
        <f t="shared" si="27"/>
        <v>217.45359999999999</v>
      </c>
      <c r="F334" s="70">
        <f t="shared" si="28"/>
        <v>230.69652423999997</v>
      </c>
      <c r="G334" s="132">
        <f t="shared" si="30"/>
        <v>236.46393734599997</v>
      </c>
      <c r="H334" s="132">
        <f t="shared" si="31"/>
        <v>248.28713421329996</v>
      </c>
      <c r="I334" s="132">
        <f t="shared" si="32"/>
        <v>253.25287689756595</v>
      </c>
      <c r="J334" s="9">
        <v>0.67600000000000005</v>
      </c>
      <c r="K334" s="5">
        <v>1</v>
      </c>
      <c r="L334" s="12" t="s">
        <v>2207</v>
      </c>
      <c r="M334" s="15" t="s">
        <v>652</v>
      </c>
    </row>
    <row r="335" spans="1:13" ht="10.35" customHeight="1" x14ac:dyDescent="0.2">
      <c r="A335" s="32" t="s">
        <v>2208</v>
      </c>
      <c r="B335" s="5" t="s">
        <v>1884</v>
      </c>
      <c r="C335" s="5" t="s">
        <v>1889</v>
      </c>
      <c r="D335" s="18">
        <v>203</v>
      </c>
      <c r="E335" s="70">
        <f t="shared" si="27"/>
        <v>217.45359999999999</v>
      </c>
      <c r="F335" s="70">
        <f t="shared" si="28"/>
        <v>230.69652423999997</v>
      </c>
      <c r="G335" s="132">
        <f t="shared" si="30"/>
        <v>236.46393734599997</v>
      </c>
      <c r="H335" s="132">
        <f t="shared" si="31"/>
        <v>248.28713421329996</v>
      </c>
      <c r="I335" s="132">
        <f t="shared" si="32"/>
        <v>253.25287689756595</v>
      </c>
      <c r="J335" s="9">
        <v>0.67200000000000004</v>
      </c>
      <c r="K335" s="5">
        <v>1</v>
      </c>
      <c r="L335" s="12" t="s">
        <v>2209</v>
      </c>
      <c r="M335" s="15" t="s">
        <v>652</v>
      </c>
    </row>
    <row r="336" spans="1:13" ht="10.35" customHeight="1" x14ac:dyDescent="0.2">
      <c r="A336" s="32" t="s">
        <v>2210</v>
      </c>
      <c r="B336" s="5" t="s">
        <v>1884</v>
      </c>
      <c r="C336" s="5" t="s">
        <v>1890</v>
      </c>
      <c r="D336" s="18">
        <v>222</v>
      </c>
      <c r="E336" s="70">
        <f t="shared" si="27"/>
        <v>237.8064</v>
      </c>
      <c r="F336" s="70">
        <f t="shared" si="28"/>
        <v>252.28880975999999</v>
      </c>
      <c r="G336" s="132">
        <f t="shared" si="30"/>
        <v>258.59603000399994</v>
      </c>
      <c r="H336" s="132">
        <f t="shared" si="31"/>
        <v>271.52583150419997</v>
      </c>
      <c r="I336" s="132">
        <f t="shared" si="32"/>
        <v>276.95634813428399</v>
      </c>
      <c r="J336" s="9">
        <v>0.74299999999999999</v>
      </c>
      <c r="K336" s="5">
        <v>1</v>
      </c>
      <c r="L336" s="12" t="s">
        <v>2211</v>
      </c>
      <c r="M336" s="15" t="s">
        <v>652</v>
      </c>
    </row>
    <row r="337" spans="1:13" ht="10.35" customHeight="1" x14ac:dyDescent="0.2">
      <c r="A337" s="34" t="s">
        <v>1131</v>
      </c>
      <c r="B337" s="22" t="s">
        <v>450</v>
      </c>
      <c r="C337" s="22" t="s">
        <v>454</v>
      </c>
      <c r="D337" s="2">
        <v>104.6</v>
      </c>
      <c r="E337" s="97">
        <f t="shared" si="27"/>
        <v>112.04751999999999</v>
      </c>
      <c r="F337" s="97">
        <f t="shared" si="28"/>
        <v>118.87121396799999</v>
      </c>
      <c r="G337" s="133">
        <f t="shared" si="30"/>
        <v>121.84299431719998</v>
      </c>
      <c r="H337" s="133">
        <f t="shared" si="31"/>
        <v>127.93514403305998</v>
      </c>
      <c r="I337" s="133">
        <f t="shared" si="32"/>
        <v>130.4938469137212</v>
      </c>
      <c r="J337" s="21">
        <v>0.74</v>
      </c>
      <c r="K337" s="1">
        <v>1</v>
      </c>
      <c r="L337" s="25" t="s">
        <v>1132</v>
      </c>
      <c r="M337" s="19" t="s">
        <v>2646</v>
      </c>
    </row>
    <row r="338" spans="1:13" ht="10.35" customHeight="1" x14ac:dyDescent="0.2">
      <c r="A338" s="34" t="s">
        <v>1133</v>
      </c>
      <c r="B338" s="22" t="s">
        <v>450</v>
      </c>
      <c r="C338" s="22" t="s">
        <v>455</v>
      </c>
      <c r="D338" s="2">
        <v>86</v>
      </c>
      <c r="E338" s="97">
        <f t="shared" si="27"/>
        <v>92.123199999999997</v>
      </c>
      <c r="F338" s="97">
        <f t="shared" si="28"/>
        <v>97.733502879999989</v>
      </c>
      <c r="G338" s="133">
        <f t="shared" si="30"/>
        <v>100.17684045199998</v>
      </c>
      <c r="H338" s="133">
        <f t="shared" si="31"/>
        <v>105.18568247459999</v>
      </c>
      <c r="I338" s="133">
        <f t="shared" si="32"/>
        <v>107.28939612409199</v>
      </c>
      <c r="J338" s="21">
        <v>0.73799999999999999</v>
      </c>
      <c r="K338" s="1">
        <v>1</v>
      </c>
      <c r="L338" s="25" t="s">
        <v>1134</v>
      </c>
      <c r="M338" s="19" t="s">
        <v>2646</v>
      </c>
    </row>
    <row r="339" spans="1:13" ht="10.35" customHeight="1" x14ac:dyDescent="0.2">
      <c r="A339" s="34" t="s">
        <v>1135</v>
      </c>
      <c r="B339" s="22" t="s">
        <v>450</v>
      </c>
      <c r="C339" s="22" t="s">
        <v>456</v>
      </c>
      <c r="D339" s="2">
        <v>123.6</v>
      </c>
      <c r="E339" s="97">
        <f t="shared" si="27"/>
        <v>132.40031999999999</v>
      </c>
      <c r="F339" s="97">
        <f t="shared" si="28"/>
        <v>140.463499488</v>
      </c>
      <c r="G339" s="133">
        <f t="shared" si="30"/>
        <v>143.97508697519999</v>
      </c>
      <c r="H339" s="133">
        <f t="shared" si="31"/>
        <v>151.17384132396</v>
      </c>
      <c r="I339" s="133">
        <f t="shared" si="32"/>
        <v>154.1973181504392</v>
      </c>
      <c r="J339" s="21">
        <v>0.879</v>
      </c>
      <c r="K339" s="1">
        <v>1</v>
      </c>
      <c r="L339" s="25" t="s">
        <v>1136</v>
      </c>
      <c r="M339" s="19" t="s">
        <v>2646</v>
      </c>
    </row>
    <row r="340" spans="1:13" ht="10.35" customHeight="1" x14ac:dyDescent="0.2">
      <c r="A340" s="34" t="s">
        <v>1137</v>
      </c>
      <c r="B340" s="22" t="s">
        <v>451</v>
      </c>
      <c r="C340" s="22" t="s">
        <v>454</v>
      </c>
      <c r="D340" s="2">
        <v>71.099999999999994</v>
      </c>
      <c r="E340" s="97">
        <f t="shared" si="27"/>
        <v>76.162319999999994</v>
      </c>
      <c r="F340" s="97">
        <f t="shared" si="28"/>
        <v>80.800605287999986</v>
      </c>
      <c r="G340" s="133">
        <f t="shared" si="30"/>
        <v>82.820620420199973</v>
      </c>
      <c r="H340" s="133">
        <f t="shared" si="31"/>
        <v>86.96165144120998</v>
      </c>
      <c r="I340" s="133">
        <f t="shared" si="32"/>
        <v>88.700884470034183</v>
      </c>
      <c r="J340" s="21">
        <v>0.60899999999999999</v>
      </c>
      <c r="K340" s="1">
        <v>1</v>
      </c>
      <c r="L340" s="25" t="s">
        <v>1138</v>
      </c>
      <c r="M340" s="19" t="s">
        <v>2646</v>
      </c>
    </row>
    <row r="341" spans="1:13" ht="10.35" customHeight="1" x14ac:dyDescent="0.2">
      <c r="A341" s="34" t="s">
        <v>1139</v>
      </c>
      <c r="B341" s="22" t="s">
        <v>451</v>
      </c>
      <c r="C341" s="22" t="s">
        <v>455</v>
      </c>
      <c r="D341" s="2">
        <v>65.8</v>
      </c>
      <c r="E341" s="97">
        <f t="shared" si="27"/>
        <v>70.484959999999987</v>
      </c>
      <c r="F341" s="97">
        <f t="shared" si="28"/>
        <v>74.777494063999981</v>
      </c>
      <c r="G341" s="133">
        <f t="shared" si="30"/>
        <v>76.64693141559998</v>
      </c>
      <c r="H341" s="133">
        <f t="shared" si="31"/>
        <v>80.479277986379984</v>
      </c>
      <c r="I341" s="133">
        <f t="shared" si="32"/>
        <v>82.088863546107589</v>
      </c>
      <c r="J341" s="21">
        <v>0.61499999999999999</v>
      </c>
      <c r="K341" s="1">
        <v>1</v>
      </c>
      <c r="L341" s="25" t="s">
        <v>1140</v>
      </c>
      <c r="M341" s="19" t="s">
        <v>2646</v>
      </c>
    </row>
    <row r="342" spans="1:13" ht="10.35" customHeight="1" x14ac:dyDescent="0.2">
      <c r="A342" s="34" t="s">
        <v>1141</v>
      </c>
      <c r="B342" s="22" t="s">
        <v>451</v>
      </c>
      <c r="C342" s="22" t="s">
        <v>456</v>
      </c>
      <c r="D342" s="2">
        <v>121</v>
      </c>
      <c r="E342" s="97">
        <f t="shared" si="27"/>
        <v>129.61519999999999</v>
      </c>
      <c r="F342" s="97">
        <f t="shared" si="28"/>
        <v>137.50876567999998</v>
      </c>
      <c r="G342" s="133">
        <f t="shared" si="30"/>
        <v>140.94648482199997</v>
      </c>
      <c r="H342" s="133">
        <f t="shared" si="31"/>
        <v>147.99380906309997</v>
      </c>
      <c r="I342" s="133">
        <f t="shared" si="32"/>
        <v>150.95368524436196</v>
      </c>
      <c r="J342" s="21">
        <v>0.7</v>
      </c>
      <c r="K342" s="1">
        <v>1</v>
      </c>
      <c r="L342" s="25" t="s">
        <v>1142</v>
      </c>
      <c r="M342" s="19" t="s">
        <v>2646</v>
      </c>
    </row>
    <row r="343" spans="1:13" ht="10.35" customHeight="1" x14ac:dyDescent="0.2">
      <c r="A343" s="34" t="s">
        <v>797</v>
      </c>
      <c r="B343" s="22" t="s">
        <v>452</v>
      </c>
      <c r="C343" s="22" t="s">
        <v>457</v>
      </c>
      <c r="D343" s="2">
        <v>122</v>
      </c>
      <c r="E343" s="97">
        <f t="shared" si="27"/>
        <v>130.68639999999999</v>
      </c>
      <c r="F343" s="97">
        <f t="shared" si="28"/>
        <v>138.64520175999999</v>
      </c>
      <c r="G343" s="133">
        <f t="shared" si="30"/>
        <v>142.11133180399997</v>
      </c>
      <c r="H343" s="133">
        <f t="shared" si="31"/>
        <v>149.21689839419997</v>
      </c>
      <c r="I343" s="133">
        <f t="shared" si="32"/>
        <v>152.20123636208396</v>
      </c>
      <c r="J343" s="21">
        <v>0.70399999999999996</v>
      </c>
      <c r="K343" s="1">
        <v>1</v>
      </c>
      <c r="L343" s="25" t="s">
        <v>798</v>
      </c>
      <c r="M343" s="19" t="s">
        <v>2646</v>
      </c>
    </row>
    <row r="344" spans="1:13" ht="10.35" customHeight="1" x14ac:dyDescent="0.2">
      <c r="A344" s="34" t="s">
        <v>799</v>
      </c>
      <c r="B344" s="22" t="s">
        <v>453</v>
      </c>
      <c r="C344" s="22" t="s">
        <v>458</v>
      </c>
      <c r="D344" s="2">
        <v>122</v>
      </c>
      <c r="E344" s="97">
        <f t="shared" ref="E344:E402" si="33">D344*1.0712</f>
        <v>130.68639999999999</v>
      </c>
      <c r="F344" s="97">
        <f t="shared" si="28"/>
        <v>138.64520175999999</v>
      </c>
      <c r="G344" s="133">
        <f t="shared" si="30"/>
        <v>142.11133180399997</v>
      </c>
      <c r="H344" s="133">
        <f t="shared" si="31"/>
        <v>149.21689839419997</v>
      </c>
      <c r="I344" s="133">
        <f t="shared" si="32"/>
        <v>152.20123636208396</v>
      </c>
      <c r="J344" s="21">
        <v>0.71799999999999997</v>
      </c>
      <c r="K344" s="1">
        <v>1</v>
      </c>
      <c r="L344" s="25" t="s">
        <v>800</v>
      </c>
      <c r="M344" s="19" t="s">
        <v>2646</v>
      </c>
    </row>
    <row r="345" spans="1:13" ht="10.35" customHeight="1" x14ac:dyDescent="0.2">
      <c r="A345" s="25" t="s">
        <v>2783</v>
      </c>
      <c r="B345" s="22" t="s">
        <v>2794</v>
      </c>
      <c r="C345" s="22" t="s">
        <v>2784</v>
      </c>
      <c r="D345" s="46">
        <v>223</v>
      </c>
      <c r="E345" s="97">
        <f t="shared" si="33"/>
        <v>238.87759999999997</v>
      </c>
      <c r="F345" s="97">
        <f t="shared" si="28"/>
        <v>253.42524583999997</v>
      </c>
      <c r="G345" s="133">
        <f t="shared" si="30"/>
        <v>259.76087698599997</v>
      </c>
      <c r="H345" s="133">
        <f t="shared" si="31"/>
        <v>272.7489208353</v>
      </c>
      <c r="I345" s="133">
        <f t="shared" si="32"/>
        <v>278.20389925200601</v>
      </c>
      <c r="J345" s="56">
        <v>10.74</v>
      </c>
      <c r="K345" s="1">
        <v>1</v>
      </c>
      <c r="L345" s="77" t="s">
        <v>2785</v>
      </c>
      <c r="M345" s="19" t="s">
        <v>2646</v>
      </c>
    </row>
    <row r="346" spans="1:13" ht="10.35" customHeight="1" x14ac:dyDescent="0.2">
      <c r="A346" s="78" t="s">
        <v>2786</v>
      </c>
      <c r="B346" s="69" t="s">
        <v>2795</v>
      </c>
      <c r="C346" s="69" t="s">
        <v>2798</v>
      </c>
      <c r="D346" s="84">
        <v>198</v>
      </c>
      <c r="E346" s="70">
        <f t="shared" si="33"/>
        <v>212.0976</v>
      </c>
      <c r="F346" s="70">
        <f t="shared" si="28"/>
        <v>225.01434383999998</v>
      </c>
      <c r="G346" s="132">
        <f t="shared" si="30"/>
        <v>230.63970243599996</v>
      </c>
      <c r="H346" s="132">
        <f t="shared" si="31"/>
        <v>242.17168755779997</v>
      </c>
      <c r="I346" s="132">
        <f t="shared" si="32"/>
        <v>247.01512130895597</v>
      </c>
      <c r="J346" s="80">
        <v>11.54</v>
      </c>
      <c r="K346" s="72">
        <v>1</v>
      </c>
      <c r="L346" s="81" t="s">
        <v>2787</v>
      </c>
      <c r="M346" s="74" t="s">
        <v>2669</v>
      </c>
    </row>
    <row r="347" spans="1:13" ht="10.35" customHeight="1" x14ac:dyDescent="0.2">
      <c r="A347" s="78" t="s">
        <v>2788</v>
      </c>
      <c r="B347" s="69" t="s">
        <v>2796</v>
      </c>
      <c r="C347" s="69" t="s">
        <v>2799</v>
      </c>
      <c r="D347" s="84">
        <v>185</v>
      </c>
      <c r="E347" s="70">
        <f t="shared" si="33"/>
        <v>198.172</v>
      </c>
      <c r="F347" s="70">
        <f t="shared" si="28"/>
        <v>210.24067479999999</v>
      </c>
      <c r="G347" s="132">
        <f t="shared" si="30"/>
        <v>215.49669166999996</v>
      </c>
      <c r="H347" s="132">
        <f t="shared" si="31"/>
        <v>226.27152625349996</v>
      </c>
      <c r="I347" s="132">
        <f t="shared" si="32"/>
        <v>230.79695677856995</v>
      </c>
      <c r="J347" s="80">
        <v>12.3</v>
      </c>
      <c r="K347" s="72">
        <v>1</v>
      </c>
      <c r="L347" s="82" t="s">
        <v>2789</v>
      </c>
      <c r="M347" s="74" t="s">
        <v>2648</v>
      </c>
    </row>
    <row r="348" spans="1:13" s="75" customFormat="1" ht="10.35" customHeight="1" x14ac:dyDescent="0.2">
      <c r="A348" s="78" t="s">
        <v>2790</v>
      </c>
      <c r="B348" s="72" t="s">
        <v>2802</v>
      </c>
      <c r="C348" s="69" t="s">
        <v>2800</v>
      </c>
      <c r="D348" s="84">
        <v>24.3</v>
      </c>
      <c r="E348" s="70">
        <f t="shared" si="33"/>
        <v>26.030159999999999</v>
      </c>
      <c r="F348" s="70">
        <v>7</v>
      </c>
      <c r="G348" s="132">
        <f t="shared" si="30"/>
        <v>7.1749999999999989</v>
      </c>
      <c r="H348" s="132">
        <f t="shared" si="31"/>
        <v>7.5337499999999995</v>
      </c>
      <c r="I348" s="132">
        <f t="shared" si="32"/>
        <v>7.6844250000000001</v>
      </c>
      <c r="J348" s="80">
        <v>0.29699999999999999</v>
      </c>
      <c r="K348" s="72">
        <v>1</v>
      </c>
      <c r="L348" s="81" t="s">
        <v>2791</v>
      </c>
      <c r="M348" s="74" t="s">
        <v>2668</v>
      </c>
    </row>
    <row r="349" spans="1:13" ht="10.35" customHeight="1" x14ac:dyDescent="0.2">
      <c r="A349" s="78" t="s">
        <v>2792</v>
      </c>
      <c r="B349" s="69" t="s">
        <v>2797</v>
      </c>
      <c r="C349" s="69" t="s">
        <v>2801</v>
      </c>
      <c r="D349" s="84">
        <v>224</v>
      </c>
      <c r="E349" s="70">
        <f t="shared" si="33"/>
        <v>239.94879999999998</v>
      </c>
      <c r="F349" s="70">
        <f t="shared" si="28"/>
        <v>254.56168191999996</v>
      </c>
      <c r="G349" s="132">
        <f t="shared" si="30"/>
        <v>260.92572396799994</v>
      </c>
      <c r="H349" s="132">
        <f t="shared" si="31"/>
        <v>273.97201016639997</v>
      </c>
      <c r="I349" s="132">
        <f t="shared" si="32"/>
        <v>279.45145036972798</v>
      </c>
      <c r="J349" s="80">
        <v>12</v>
      </c>
      <c r="K349" s="72">
        <v>1</v>
      </c>
      <c r="L349" s="83" t="s">
        <v>2793</v>
      </c>
      <c r="M349" s="74" t="s">
        <v>2646</v>
      </c>
    </row>
    <row r="350" spans="1:13" ht="10.35" customHeight="1" x14ac:dyDescent="0.2">
      <c r="A350" s="35" t="s">
        <v>1706</v>
      </c>
      <c r="B350" s="10" t="s">
        <v>2012</v>
      </c>
      <c r="C350" s="5" t="s">
        <v>2013</v>
      </c>
      <c r="D350" s="18">
        <v>17.2</v>
      </c>
      <c r="E350" s="70">
        <f t="shared" si="33"/>
        <v>18.424639999999997</v>
      </c>
      <c r="F350" s="70">
        <f t="shared" si="28"/>
        <v>19.546700575999996</v>
      </c>
      <c r="G350" s="132">
        <f t="shared" si="30"/>
        <v>20.035368090399995</v>
      </c>
      <c r="H350" s="132">
        <f t="shared" si="31"/>
        <v>21.037136494919995</v>
      </c>
      <c r="I350" s="132">
        <f t="shared" si="32"/>
        <v>21.457879224818395</v>
      </c>
      <c r="J350" s="9">
        <v>0.36299999999999999</v>
      </c>
      <c r="K350" s="5">
        <v>1</v>
      </c>
      <c r="L350" s="12" t="s">
        <v>276</v>
      </c>
      <c r="M350" s="15" t="s">
        <v>2647</v>
      </c>
    </row>
    <row r="351" spans="1:13" ht="10.35" customHeight="1" x14ac:dyDescent="0.2">
      <c r="A351" s="32" t="s">
        <v>1707</v>
      </c>
      <c r="B351" s="5" t="s">
        <v>2014</v>
      </c>
      <c r="C351" s="5" t="s">
        <v>2015</v>
      </c>
      <c r="D351" s="18">
        <v>6.8</v>
      </c>
      <c r="E351" s="70">
        <f t="shared" si="33"/>
        <v>7.2841599999999991</v>
      </c>
      <c r="F351" s="70">
        <f t="shared" si="28"/>
        <v>7.7277653439999989</v>
      </c>
      <c r="G351" s="132">
        <f t="shared" si="30"/>
        <v>7.9209594775999985</v>
      </c>
      <c r="H351" s="132">
        <f t="shared" si="31"/>
        <v>8.3170074514799985</v>
      </c>
      <c r="I351" s="132">
        <f t="shared" si="32"/>
        <v>8.4833476005095978</v>
      </c>
      <c r="J351" s="9">
        <v>8.5000000000000006E-2</v>
      </c>
      <c r="K351" s="5">
        <v>1</v>
      </c>
      <c r="L351" s="12" t="s">
        <v>277</v>
      </c>
      <c r="M351" s="15" t="s">
        <v>2646</v>
      </c>
    </row>
    <row r="352" spans="1:13" ht="10.35" customHeight="1" x14ac:dyDescent="0.2">
      <c r="A352" s="35" t="s">
        <v>1708</v>
      </c>
      <c r="B352" s="5" t="s">
        <v>2014</v>
      </c>
      <c r="C352" s="5" t="s">
        <v>2016</v>
      </c>
      <c r="D352" s="18">
        <v>8.5</v>
      </c>
      <c r="E352" s="70">
        <f t="shared" si="33"/>
        <v>9.1052</v>
      </c>
      <c r="F352" s="70">
        <f t="shared" si="28"/>
        <v>9.6597066799999993</v>
      </c>
      <c r="G352" s="132">
        <f t="shared" si="30"/>
        <v>9.9011993469999986</v>
      </c>
      <c r="H352" s="132">
        <f t="shared" si="31"/>
        <v>10.396259314349999</v>
      </c>
      <c r="I352" s="132">
        <f t="shared" si="32"/>
        <v>10.604184500636999</v>
      </c>
      <c r="J352" s="9">
        <v>8.4000000000000005E-2</v>
      </c>
      <c r="K352" s="5">
        <v>1</v>
      </c>
      <c r="L352" s="12" t="s">
        <v>278</v>
      </c>
      <c r="M352" s="15" t="s">
        <v>2667</v>
      </c>
    </row>
    <row r="353" spans="1:13" ht="10.35" customHeight="1" x14ac:dyDescent="0.2">
      <c r="A353" s="31" t="s">
        <v>1709</v>
      </c>
      <c r="B353" s="3" t="s">
        <v>950</v>
      </c>
      <c r="C353" s="1" t="s">
        <v>2017</v>
      </c>
      <c r="D353" s="2">
        <v>22.9</v>
      </c>
      <c r="E353" s="97">
        <f t="shared" si="33"/>
        <v>24.530479999999997</v>
      </c>
      <c r="F353" s="97">
        <f t="shared" si="28"/>
        <v>26.024386231999994</v>
      </c>
      <c r="G353" s="133">
        <f t="shared" si="30"/>
        <v>26.674995887799991</v>
      </c>
      <c r="H353" s="133">
        <f t="shared" si="31"/>
        <v>28.008745682189993</v>
      </c>
      <c r="I353" s="133">
        <f t="shared" si="32"/>
        <v>28.568920595833792</v>
      </c>
      <c r="J353" s="6">
        <v>0.16500000000000001</v>
      </c>
      <c r="K353" s="1">
        <v>1</v>
      </c>
      <c r="L353" s="16" t="s">
        <v>279</v>
      </c>
      <c r="M353" s="19" t="s">
        <v>2646</v>
      </c>
    </row>
    <row r="354" spans="1:13" ht="10.35" customHeight="1" x14ac:dyDescent="0.2">
      <c r="A354" s="35" t="s">
        <v>1710</v>
      </c>
      <c r="B354" s="10" t="s">
        <v>2018</v>
      </c>
      <c r="C354" s="5" t="s">
        <v>2019</v>
      </c>
      <c r="D354" s="18">
        <v>12.3</v>
      </c>
      <c r="E354" s="70">
        <f t="shared" si="33"/>
        <v>13.17576</v>
      </c>
      <c r="F354" s="70">
        <f t="shared" si="28"/>
        <v>13.978163783999999</v>
      </c>
      <c r="G354" s="132">
        <f t="shared" si="30"/>
        <v>14.327617878599998</v>
      </c>
      <c r="H354" s="132">
        <f t="shared" si="31"/>
        <v>15.043998772529999</v>
      </c>
      <c r="I354" s="132">
        <f t="shared" si="32"/>
        <v>15.3448787479806</v>
      </c>
      <c r="J354" s="9">
        <v>6.6000000000000003E-2</v>
      </c>
      <c r="K354" s="5">
        <v>1</v>
      </c>
      <c r="L354" s="12" t="s">
        <v>280</v>
      </c>
      <c r="M354" s="15" t="s">
        <v>2647</v>
      </c>
    </row>
    <row r="355" spans="1:13" ht="10.35" customHeight="1" x14ac:dyDescent="0.2">
      <c r="A355" s="31" t="s">
        <v>1711</v>
      </c>
      <c r="B355" s="1" t="s">
        <v>2020</v>
      </c>
      <c r="C355" s="1" t="s">
        <v>2021</v>
      </c>
      <c r="D355" s="2">
        <v>24.8</v>
      </c>
      <c r="E355" s="97">
        <f t="shared" si="33"/>
        <v>26.565759999999997</v>
      </c>
      <c r="F355" s="97">
        <f t="shared" si="28"/>
        <v>28.183614783999996</v>
      </c>
      <c r="G355" s="133">
        <f t="shared" si="30"/>
        <v>28.888205153599994</v>
      </c>
      <c r="H355" s="133">
        <f t="shared" si="31"/>
        <v>30.332615411279995</v>
      </c>
      <c r="I355" s="133">
        <f t="shared" si="32"/>
        <v>30.939267719505597</v>
      </c>
      <c r="J355" s="6">
        <v>0.35599999999999998</v>
      </c>
      <c r="K355" s="1">
        <v>1</v>
      </c>
      <c r="L355" s="16" t="s">
        <v>281</v>
      </c>
      <c r="M355" s="19" t="s">
        <v>2646</v>
      </c>
    </row>
    <row r="356" spans="1:13" ht="10.35" customHeight="1" x14ac:dyDescent="0.2">
      <c r="A356" s="31" t="s">
        <v>1712</v>
      </c>
      <c r="B356" s="1" t="s">
        <v>2022</v>
      </c>
      <c r="C356" s="1" t="s">
        <v>2023</v>
      </c>
      <c r="D356" s="2">
        <v>37.5</v>
      </c>
      <c r="E356" s="97">
        <f t="shared" si="33"/>
        <v>40.169999999999995</v>
      </c>
      <c r="F356" s="97">
        <f t="shared" si="28"/>
        <v>42.616352999999989</v>
      </c>
      <c r="G356" s="133">
        <f t="shared" si="30"/>
        <v>43.681761824999988</v>
      </c>
      <c r="H356" s="133">
        <f t="shared" si="31"/>
        <v>45.865849916249992</v>
      </c>
      <c r="I356" s="133">
        <f t="shared" si="32"/>
        <v>46.783166914574991</v>
      </c>
      <c r="J356" s="6">
        <v>0.28399999999999997</v>
      </c>
      <c r="K356" s="1">
        <v>1</v>
      </c>
      <c r="L356" s="16" t="s">
        <v>282</v>
      </c>
      <c r="M356" s="19" t="s">
        <v>2646</v>
      </c>
    </row>
    <row r="357" spans="1:13" ht="10.35" customHeight="1" x14ac:dyDescent="0.2">
      <c r="A357" s="31" t="s">
        <v>1713</v>
      </c>
      <c r="B357" s="1" t="s">
        <v>2024</v>
      </c>
      <c r="C357" s="1" t="s">
        <v>2702</v>
      </c>
      <c r="D357" s="2">
        <v>80</v>
      </c>
      <c r="E357" s="97">
        <f t="shared" si="33"/>
        <v>85.695999999999998</v>
      </c>
      <c r="F357" s="97">
        <f t="shared" si="28"/>
        <v>90.9148864</v>
      </c>
      <c r="G357" s="133">
        <f t="shared" si="30"/>
        <v>93.187758559999992</v>
      </c>
      <c r="H357" s="133">
        <f t="shared" si="31"/>
        <v>97.847146487999993</v>
      </c>
      <c r="I357" s="133">
        <f t="shared" si="32"/>
        <v>99.804089417759997</v>
      </c>
      <c r="J357" s="6">
        <v>0.54800000000000004</v>
      </c>
      <c r="K357" s="1">
        <v>1</v>
      </c>
      <c r="L357" s="16" t="s">
        <v>283</v>
      </c>
      <c r="M357" s="19" t="s">
        <v>2646</v>
      </c>
    </row>
    <row r="358" spans="1:13" ht="10.35" customHeight="1" x14ac:dyDescent="0.2">
      <c r="A358" s="31" t="s">
        <v>1724</v>
      </c>
      <c r="B358" s="1" t="s">
        <v>2608</v>
      </c>
      <c r="C358" s="1" t="s">
        <v>2609</v>
      </c>
      <c r="D358" s="2">
        <v>46</v>
      </c>
      <c r="E358" s="97">
        <f t="shared" si="33"/>
        <v>49.275199999999998</v>
      </c>
      <c r="F358" s="97">
        <f t="shared" si="28"/>
        <v>52.276059679999996</v>
      </c>
      <c r="G358" s="132">
        <f t="shared" si="30"/>
        <v>53.58296117199999</v>
      </c>
      <c r="H358" s="133">
        <f t="shared" si="31"/>
        <v>56.262109230599989</v>
      </c>
      <c r="I358" s="133">
        <f t="shared" si="32"/>
        <v>57.387351415211988</v>
      </c>
      <c r="J358" s="7">
        <v>1.093</v>
      </c>
      <c r="K358" s="1">
        <v>1</v>
      </c>
      <c r="L358" s="16" t="s">
        <v>1725</v>
      </c>
      <c r="M358" s="19" t="s">
        <v>2646</v>
      </c>
    </row>
    <row r="359" spans="1:13" ht="10.35" customHeight="1" x14ac:dyDescent="0.2">
      <c r="A359" s="32" t="s">
        <v>1555</v>
      </c>
      <c r="B359" s="5" t="s">
        <v>1877</v>
      </c>
      <c r="C359" s="5" t="s">
        <v>515</v>
      </c>
      <c r="D359" s="18">
        <v>5.6</v>
      </c>
      <c r="E359" s="70">
        <f t="shared" si="33"/>
        <v>5.9987199999999996</v>
      </c>
      <c r="F359" s="70">
        <f t="shared" si="28"/>
        <v>6.3640420479999991</v>
      </c>
      <c r="G359" s="132">
        <f t="shared" si="30"/>
        <v>6.5231430991999986</v>
      </c>
      <c r="H359" s="132">
        <f>G359*1.125</f>
        <v>7.3385359865999984</v>
      </c>
      <c r="I359" s="132">
        <f t="shared" si="32"/>
        <v>7.4853067063319987</v>
      </c>
      <c r="J359" s="11">
        <v>0.13</v>
      </c>
      <c r="K359" s="5">
        <v>1</v>
      </c>
      <c r="L359" s="12" t="s">
        <v>1556</v>
      </c>
      <c r="M359" s="15" t="s">
        <v>2672</v>
      </c>
    </row>
    <row r="360" spans="1:13" ht="10.35" customHeight="1" x14ac:dyDescent="0.2">
      <c r="A360" s="31" t="s">
        <v>1714</v>
      </c>
      <c r="B360" s="1" t="s">
        <v>1878</v>
      </c>
      <c r="C360" s="1" t="s">
        <v>1404</v>
      </c>
      <c r="D360" s="2">
        <v>34.9</v>
      </c>
      <c r="E360" s="97">
        <f t="shared" si="33"/>
        <v>37.384879999999995</v>
      </c>
      <c r="F360" s="97">
        <f t="shared" si="28"/>
        <v>39.661619191999996</v>
      </c>
      <c r="G360" s="133">
        <f t="shared" si="30"/>
        <v>40.65315967179999</v>
      </c>
      <c r="H360" s="133">
        <f t="shared" ref="H360:H423" si="34">G360*1.125</f>
        <v>45.734804630774988</v>
      </c>
      <c r="I360" s="133">
        <f t="shared" si="32"/>
        <v>46.649500723390489</v>
      </c>
      <c r="J360" s="6">
        <v>0.36299999999999999</v>
      </c>
      <c r="K360" s="1">
        <v>1</v>
      </c>
      <c r="L360" s="16" t="s">
        <v>284</v>
      </c>
      <c r="M360" s="19" t="s">
        <v>2646</v>
      </c>
    </row>
    <row r="361" spans="1:13" ht="10.35" customHeight="1" x14ac:dyDescent="0.2">
      <c r="A361" s="31" t="s">
        <v>1715</v>
      </c>
      <c r="B361" s="1" t="s">
        <v>1405</v>
      </c>
      <c r="C361" s="1" t="s">
        <v>1404</v>
      </c>
      <c r="D361" s="2">
        <v>54</v>
      </c>
      <c r="E361" s="97">
        <f t="shared" si="33"/>
        <v>57.844799999999999</v>
      </c>
      <c r="F361" s="97">
        <f t="shared" si="28"/>
        <v>61.367548319999997</v>
      </c>
      <c r="G361" s="133">
        <f t="shared" si="30"/>
        <v>62.901737027999992</v>
      </c>
      <c r="H361" s="133">
        <f t="shared" si="34"/>
        <v>70.764454156499994</v>
      </c>
      <c r="I361" s="133">
        <f t="shared" si="32"/>
        <v>72.17974323963</v>
      </c>
      <c r="J361" s="6">
        <v>0.498</v>
      </c>
      <c r="K361" s="1">
        <v>1</v>
      </c>
      <c r="L361" s="16" t="s">
        <v>1380</v>
      </c>
      <c r="M361" s="19" t="s">
        <v>2646</v>
      </c>
    </row>
    <row r="362" spans="1:13" ht="10.35" customHeight="1" x14ac:dyDescent="0.2">
      <c r="A362" s="31" t="s">
        <v>1716</v>
      </c>
      <c r="B362" s="1" t="s">
        <v>1878</v>
      </c>
      <c r="C362" s="1" t="s">
        <v>1406</v>
      </c>
      <c r="D362" s="2">
        <v>42.6</v>
      </c>
      <c r="E362" s="97">
        <f t="shared" si="33"/>
        <v>45.633119999999998</v>
      </c>
      <c r="F362" s="97">
        <f t="shared" si="28"/>
        <v>48.412177007999993</v>
      </c>
      <c r="G362" s="133">
        <f t="shared" si="30"/>
        <v>49.622481433199987</v>
      </c>
      <c r="H362" s="133">
        <f t="shared" si="34"/>
        <v>55.825291612349986</v>
      </c>
      <c r="I362" s="133">
        <f t="shared" si="32"/>
        <v>56.941797444596986</v>
      </c>
      <c r="J362" s="6">
        <v>0.318</v>
      </c>
      <c r="K362" s="1">
        <v>1</v>
      </c>
      <c r="L362" s="16" t="s">
        <v>1381</v>
      </c>
      <c r="M362" s="19" t="s">
        <v>2646</v>
      </c>
    </row>
    <row r="363" spans="1:13" ht="10.35" customHeight="1" x14ac:dyDescent="0.2">
      <c r="A363" s="31" t="s">
        <v>1717</v>
      </c>
      <c r="B363" s="1" t="s">
        <v>1405</v>
      </c>
      <c r="C363" s="1" t="s">
        <v>1406</v>
      </c>
      <c r="D363" s="2">
        <v>61.5</v>
      </c>
      <c r="E363" s="97">
        <f t="shared" si="33"/>
        <v>65.878799999999998</v>
      </c>
      <c r="F363" s="97">
        <f t="shared" si="28"/>
        <v>69.890818920000001</v>
      </c>
      <c r="G363" s="133">
        <f t="shared" si="30"/>
        <v>71.638089393000001</v>
      </c>
      <c r="H363" s="133">
        <f t="shared" si="34"/>
        <v>80.592850567124998</v>
      </c>
      <c r="I363" s="133">
        <f t="shared" si="32"/>
        <v>82.204707578467506</v>
      </c>
      <c r="J363" s="6">
        <v>0.46100000000000002</v>
      </c>
      <c r="K363" s="1">
        <v>1</v>
      </c>
      <c r="L363" s="16" t="s">
        <v>1382</v>
      </c>
      <c r="M363" s="19" t="s">
        <v>2646</v>
      </c>
    </row>
    <row r="364" spans="1:13" ht="10.35" customHeight="1" x14ac:dyDescent="0.2">
      <c r="A364" s="32" t="s">
        <v>1718</v>
      </c>
      <c r="B364" s="5" t="s">
        <v>1878</v>
      </c>
      <c r="C364" s="5" t="s">
        <v>344</v>
      </c>
      <c r="D364" s="18">
        <v>32.9</v>
      </c>
      <c r="E364" s="70">
        <f t="shared" si="33"/>
        <v>35.242479999999993</v>
      </c>
      <c r="F364" s="70">
        <f t="shared" ref="F364:F426" si="35">E364*1.0609</f>
        <v>37.388747031999991</v>
      </c>
      <c r="G364" s="132">
        <f t="shared" si="30"/>
        <v>38.32346570779999</v>
      </c>
      <c r="H364" s="132">
        <f t="shared" si="34"/>
        <v>43.113898921274988</v>
      </c>
      <c r="I364" s="132">
        <f t="shared" si="32"/>
        <v>43.976176899700491</v>
      </c>
      <c r="J364" s="9">
        <v>0.69799999999999995</v>
      </c>
      <c r="K364" s="5">
        <v>1</v>
      </c>
      <c r="L364" s="12" t="s">
        <v>1383</v>
      </c>
      <c r="M364" s="15" t="s">
        <v>2673</v>
      </c>
    </row>
    <row r="365" spans="1:13" ht="10.35" customHeight="1" x14ac:dyDescent="0.2">
      <c r="A365" s="31" t="s">
        <v>1719</v>
      </c>
      <c r="B365" s="1" t="s">
        <v>1405</v>
      </c>
      <c r="C365" s="1" t="s">
        <v>344</v>
      </c>
      <c r="D365" s="2">
        <v>68</v>
      </c>
      <c r="E365" s="97">
        <f t="shared" si="33"/>
        <v>72.8416</v>
      </c>
      <c r="F365" s="97">
        <f t="shared" si="35"/>
        <v>77.277653439999995</v>
      </c>
      <c r="G365" s="133">
        <f t="shared" si="30"/>
        <v>79.209594775999989</v>
      </c>
      <c r="H365" s="133">
        <f t="shared" si="34"/>
        <v>89.110794122999991</v>
      </c>
      <c r="I365" s="133">
        <f t="shared" si="32"/>
        <v>90.893010005459999</v>
      </c>
      <c r="J365" s="6">
        <v>0.84</v>
      </c>
      <c r="K365" s="1">
        <v>1</v>
      </c>
      <c r="L365" s="16" t="s">
        <v>1384</v>
      </c>
      <c r="M365" s="19" t="s">
        <v>2646</v>
      </c>
    </row>
    <row r="366" spans="1:13" ht="10.35" customHeight="1" x14ac:dyDescent="0.2">
      <c r="A366" s="32" t="s">
        <v>1557</v>
      </c>
      <c r="B366" s="5" t="s">
        <v>1405</v>
      </c>
      <c r="C366" s="5" t="s">
        <v>345</v>
      </c>
      <c r="D366" s="18">
        <v>51.9</v>
      </c>
      <c r="E366" s="70">
        <f t="shared" si="33"/>
        <v>55.595279999999995</v>
      </c>
      <c r="F366" s="70">
        <f t="shared" si="35"/>
        <v>58.981032551999995</v>
      </c>
      <c r="G366" s="132">
        <f t="shared" si="30"/>
        <v>60.455558365799988</v>
      </c>
      <c r="H366" s="132">
        <f t="shared" si="34"/>
        <v>68.01250316152499</v>
      </c>
      <c r="I366" s="132">
        <f t="shared" si="32"/>
        <v>69.372753224755485</v>
      </c>
      <c r="J366" s="9">
        <v>0.84</v>
      </c>
      <c r="K366" s="5">
        <v>1</v>
      </c>
      <c r="L366" s="12" t="s">
        <v>1558</v>
      </c>
      <c r="M366" s="15" t="s">
        <v>2646</v>
      </c>
    </row>
    <row r="367" spans="1:13" ht="10.35" customHeight="1" x14ac:dyDescent="0.2">
      <c r="A367" s="31" t="s">
        <v>1720</v>
      </c>
      <c r="B367" s="1" t="s">
        <v>1878</v>
      </c>
      <c r="C367" s="1" t="s">
        <v>346</v>
      </c>
      <c r="D367" s="2">
        <v>46.6</v>
      </c>
      <c r="E367" s="97">
        <f t="shared" si="33"/>
        <v>49.917919999999995</v>
      </c>
      <c r="F367" s="97">
        <f t="shared" si="35"/>
        <v>52.957921327999991</v>
      </c>
      <c r="G367" s="133">
        <f t="shared" si="30"/>
        <v>54.281869361199988</v>
      </c>
      <c r="H367" s="133">
        <f t="shared" si="34"/>
        <v>61.067103031349987</v>
      </c>
      <c r="I367" s="133">
        <f t="shared" si="32"/>
        <v>62.288445091976989</v>
      </c>
      <c r="J367" s="6">
        <v>0.41299999999999998</v>
      </c>
      <c r="K367" s="1">
        <v>1</v>
      </c>
      <c r="L367" s="16" t="s">
        <v>1385</v>
      </c>
      <c r="M367" s="19" t="s">
        <v>2646</v>
      </c>
    </row>
    <row r="368" spans="1:13" ht="10.35" customHeight="1" x14ac:dyDescent="0.2">
      <c r="A368" s="31" t="s">
        <v>1721</v>
      </c>
      <c r="B368" s="1" t="s">
        <v>1878</v>
      </c>
      <c r="C368" s="1" t="s">
        <v>344</v>
      </c>
      <c r="D368" s="2">
        <v>56.9</v>
      </c>
      <c r="E368" s="97">
        <f t="shared" si="33"/>
        <v>60.951279999999997</v>
      </c>
      <c r="F368" s="97">
        <f t="shared" si="35"/>
        <v>64.663212951999995</v>
      </c>
      <c r="G368" s="133">
        <f t="shared" si="30"/>
        <v>66.279793275799989</v>
      </c>
      <c r="H368" s="133">
        <f t="shared" si="34"/>
        <v>74.564767435274987</v>
      </c>
      <c r="I368" s="133">
        <f t="shared" si="32"/>
        <v>76.056062783980494</v>
      </c>
      <c r="J368" s="6">
        <v>0.57699999999999996</v>
      </c>
      <c r="K368" s="1">
        <v>1</v>
      </c>
      <c r="L368" s="16" t="s">
        <v>1386</v>
      </c>
      <c r="M368" s="19" t="s">
        <v>2673</v>
      </c>
    </row>
    <row r="369" spans="1:13" ht="10.35" customHeight="1" x14ac:dyDescent="0.2">
      <c r="A369" s="31" t="s">
        <v>1722</v>
      </c>
      <c r="B369" s="1" t="s">
        <v>1192</v>
      </c>
      <c r="C369" s="1" t="s">
        <v>347</v>
      </c>
      <c r="D369" s="2">
        <v>40.1</v>
      </c>
      <c r="E369" s="97">
        <f t="shared" si="33"/>
        <v>42.955120000000001</v>
      </c>
      <c r="F369" s="97">
        <f t="shared" si="35"/>
        <v>45.571086807999997</v>
      </c>
      <c r="G369" s="133">
        <f t="shared" si="30"/>
        <v>46.710363978199993</v>
      </c>
      <c r="H369" s="133">
        <f t="shared" si="34"/>
        <v>52.549159475474994</v>
      </c>
      <c r="I369" s="133">
        <f t="shared" si="32"/>
        <v>53.600142664984496</v>
      </c>
      <c r="J369" s="6">
        <v>0.377</v>
      </c>
      <c r="K369" s="1">
        <v>1</v>
      </c>
      <c r="L369" s="16" t="s">
        <v>1387</v>
      </c>
      <c r="M369" s="19" t="s">
        <v>2674</v>
      </c>
    </row>
    <row r="370" spans="1:13" ht="10.35" customHeight="1" x14ac:dyDescent="0.2">
      <c r="A370" s="32" t="s">
        <v>1723</v>
      </c>
      <c r="B370" s="5" t="s">
        <v>1771</v>
      </c>
      <c r="C370" s="5" t="s">
        <v>347</v>
      </c>
      <c r="D370" s="18">
        <v>37.4</v>
      </c>
      <c r="E370" s="70">
        <f t="shared" si="33"/>
        <v>40.062879999999993</v>
      </c>
      <c r="F370" s="70">
        <f t="shared" si="35"/>
        <v>42.502709391999993</v>
      </c>
      <c r="G370" s="132">
        <f t="shared" si="30"/>
        <v>43.565277126799991</v>
      </c>
      <c r="H370" s="132">
        <f t="shared" si="34"/>
        <v>49.010936767649987</v>
      </c>
      <c r="I370" s="132">
        <f t="shared" si="32"/>
        <v>49.991155503002986</v>
      </c>
      <c r="J370" s="9">
        <v>0.44900000000000001</v>
      </c>
      <c r="K370" s="5">
        <v>1</v>
      </c>
      <c r="L370" s="12" t="s">
        <v>1388</v>
      </c>
      <c r="M370" s="15" t="s">
        <v>2673</v>
      </c>
    </row>
    <row r="371" spans="1:13" ht="10.35" customHeight="1" x14ac:dyDescent="0.2">
      <c r="A371" s="31" t="s">
        <v>1529</v>
      </c>
      <c r="B371" s="1" t="s">
        <v>1773</v>
      </c>
      <c r="C371" s="1" t="s">
        <v>1774</v>
      </c>
      <c r="D371" s="2">
        <v>76.599999999999994</v>
      </c>
      <c r="E371" s="97">
        <f t="shared" si="33"/>
        <v>82.053919999999991</v>
      </c>
      <c r="F371" s="97">
        <f t="shared" si="35"/>
        <v>87.051003727999984</v>
      </c>
      <c r="G371" s="133">
        <f t="shared" si="30"/>
        <v>89.227278821199974</v>
      </c>
      <c r="H371" s="133">
        <f t="shared" si="34"/>
        <v>100.38068867384997</v>
      </c>
      <c r="I371" s="133">
        <f t="shared" si="32"/>
        <v>102.38830244732698</v>
      </c>
      <c r="J371" s="6">
        <v>0.79400000000000004</v>
      </c>
      <c r="K371" s="1">
        <v>1</v>
      </c>
      <c r="L371" s="16" t="s">
        <v>1389</v>
      </c>
      <c r="M371" s="19" t="s">
        <v>2646</v>
      </c>
    </row>
    <row r="372" spans="1:13" ht="10.35" customHeight="1" x14ac:dyDescent="0.2">
      <c r="A372" s="31" t="s">
        <v>1530</v>
      </c>
      <c r="B372" s="1" t="s">
        <v>1773</v>
      </c>
      <c r="C372" s="1" t="s">
        <v>1772</v>
      </c>
      <c r="D372" s="2">
        <v>76.599999999999994</v>
      </c>
      <c r="E372" s="97">
        <f t="shared" si="33"/>
        <v>82.053919999999991</v>
      </c>
      <c r="F372" s="97">
        <f t="shared" si="35"/>
        <v>87.051003727999984</v>
      </c>
      <c r="G372" s="133">
        <f t="shared" si="30"/>
        <v>89.227278821199974</v>
      </c>
      <c r="H372" s="133">
        <f t="shared" si="34"/>
        <v>100.38068867384997</v>
      </c>
      <c r="I372" s="133">
        <f t="shared" si="32"/>
        <v>102.38830244732698</v>
      </c>
      <c r="J372" s="6">
        <v>0.73899999999999999</v>
      </c>
      <c r="K372" s="1">
        <v>1</v>
      </c>
      <c r="L372" s="16" t="s">
        <v>1390</v>
      </c>
      <c r="M372" s="19" t="s">
        <v>2646</v>
      </c>
    </row>
    <row r="373" spans="1:13" s="75" customFormat="1" ht="10.35" customHeight="1" x14ac:dyDescent="0.2">
      <c r="A373" s="112" t="s">
        <v>1531</v>
      </c>
      <c r="B373" s="72" t="s">
        <v>1775</v>
      </c>
      <c r="C373" s="72" t="s">
        <v>1776</v>
      </c>
      <c r="D373" s="70">
        <v>39.6</v>
      </c>
      <c r="E373" s="70">
        <f t="shared" si="33"/>
        <v>42.419519999999999</v>
      </c>
      <c r="F373" s="70">
        <v>33</v>
      </c>
      <c r="G373" s="132">
        <f t="shared" si="30"/>
        <v>33.824999999999996</v>
      </c>
      <c r="H373" s="132">
        <f t="shared" si="34"/>
        <v>38.053124999999994</v>
      </c>
      <c r="I373" s="132">
        <f t="shared" si="32"/>
        <v>38.814187499999996</v>
      </c>
      <c r="J373" s="115">
        <v>0.36299999999999999</v>
      </c>
      <c r="K373" s="72">
        <v>1</v>
      </c>
      <c r="L373" s="83" t="s">
        <v>1391</v>
      </c>
      <c r="M373" s="74" t="s">
        <v>2673</v>
      </c>
    </row>
    <row r="374" spans="1:13" ht="10.35" customHeight="1" x14ac:dyDescent="0.2">
      <c r="A374" s="31" t="s">
        <v>907</v>
      </c>
      <c r="B374" s="1" t="s">
        <v>1775</v>
      </c>
      <c r="C374" s="1" t="s">
        <v>1767</v>
      </c>
      <c r="D374" s="2">
        <v>57</v>
      </c>
      <c r="E374" s="97">
        <f t="shared" si="33"/>
        <v>61.058399999999999</v>
      </c>
      <c r="F374" s="97">
        <f t="shared" si="35"/>
        <v>64.776856559999999</v>
      </c>
      <c r="G374" s="133">
        <f t="shared" si="30"/>
        <v>66.396277973999986</v>
      </c>
      <c r="H374" s="133">
        <f t="shared" si="34"/>
        <v>74.695812720749984</v>
      </c>
      <c r="I374" s="133">
        <f t="shared" si="32"/>
        <v>76.189728975164982</v>
      </c>
      <c r="J374" s="6">
        <v>0.505</v>
      </c>
      <c r="K374" s="1">
        <v>1</v>
      </c>
      <c r="L374" s="16" t="s">
        <v>675</v>
      </c>
      <c r="M374" s="19" t="s">
        <v>2646</v>
      </c>
    </row>
    <row r="375" spans="1:13" ht="10.35" customHeight="1" x14ac:dyDescent="0.2">
      <c r="A375" s="32" t="s">
        <v>908</v>
      </c>
      <c r="B375" s="5" t="s">
        <v>1777</v>
      </c>
      <c r="C375" s="5" t="s">
        <v>1778</v>
      </c>
      <c r="D375" s="18">
        <v>20.7</v>
      </c>
      <c r="E375" s="70">
        <f t="shared" si="33"/>
        <v>22.173839999999998</v>
      </c>
      <c r="F375" s="70">
        <f t="shared" si="35"/>
        <v>23.524226855999999</v>
      </c>
      <c r="G375" s="132">
        <f t="shared" si="30"/>
        <v>24.112332527399996</v>
      </c>
      <c r="H375" s="132">
        <f t="shared" si="34"/>
        <v>27.126374093324994</v>
      </c>
      <c r="I375" s="132">
        <f t="shared" si="32"/>
        <v>27.668901575191494</v>
      </c>
      <c r="J375" s="9">
        <v>0.371</v>
      </c>
      <c r="K375" s="5">
        <v>1</v>
      </c>
      <c r="L375" s="12" t="s">
        <v>676</v>
      </c>
      <c r="M375" s="15" t="s">
        <v>2672</v>
      </c>
    </row>
    <row r="376" spans="1:13" ht="10.35" customHeight="1" x14ac:dyDescent="0.2">
      <c r="A376" s="31" t="s">
        <v>909</v>
      </c>
      <c r="B376" s="1" t="s">
        <v>1779</v>
      </c>
      <c r="C376" s="1" t="s">
        <v>1780</v>
      </c>
      <c r="D376" s="2">
        <v>61.9</v>
      </c>
      <c r="E376" s="97">
        <f t="shared" si="33"/>
        <v>66.307279999999992</v>
      </c>
      <c r="F376" s="97">
        <f t="shared" si="35"/>
        <v>70.345393351999988</v>
      </c>
      <c r="G376" s="133">
        <f t="shared" si="30"/>
        <v>72.104028185799976</v>
      </c>
      <c r="H376" s="133">
        <f t="shared" si="34"/>
        <v>81.117031709024971</v>
      </c>
      <c r="I376" s="133">
        <f t="shared" si="32"/>
        <v>82.739372343205474</v>
      </c>
      <c r="J376" s="6">
        <v>0.40799999999999997</v>
      </c>
      <c r="K376" s="1">
        <v>1</v>
      </c>
      <c r="L376" s="16" t="s">
        <v>1726</v>
      </c>
      <c r="M376" s="19" t="s">
        <v>2646</v>
      </c>
    </row>
    <row r="377" spans="1:13" ht="10.35" customHeight="1" x14ac:dyDescent="0.2">
      <c r="A377" s="31" t="s">
        <v>910</v>
      </c>
      <c r="B377" s="1" t="s">
        <v>1779</v>
      </c>
      <c r="C377" s="1" t="s">
        <v>1781</v>
      </c>
      <c r="D377" s="2">
        <v>67.3</v>
      </c>
      <c r="E377" s="97">
        <f t="shared" si="33"/>
        <v>72.091759999999994</v>
      </c>
      <c r="F377" s="97">
        <f t="shared" si="35"/>
        <v>76.482148183999996</v>
      </c>
      <c r="G377" s="133">
        <f t="shared" si="30"/>
        <v>78.394201888599994</v>
      </c>
      <c r="H377" s="133">
        <f t="shared" si="34"/>
        <v>88.193477124674999</v>
      </c>
      <c r="I377" s="133">
        <f t="shared" si="32"/>
        <v>89.957346667168494</v>
      </c>
      <c r="J377" s="6">
        <v>0.41699999999999998</v>
      </c>
      <c r="K377" s="1">
        <v>1</v>
      </c>
      <c r="L377" s="16" t="s">
        <v>1727</v>
      </c>
      <c r="M377" s="19" t="s">
        <v>2646</v>
      </c>
    </row>
    <row r="378" spans="1:13" s="75" customFormat="1" ht="10.35" customHeight="1" x14ac:dyDescent="0.2">
      <c r="A378" s="112" t="s">
        <v>911</v>
      </c>
      <c r="B378" s="72" t="s">
        <v>1777</v>
      </c>
      <c r="C378" s="72" t="s">
        <v>1782</v>
      </c>
      <c r="D378" s="70">
        <v>42.6</v>
      </c>
      <c r="E378" s="70">
        <f t="shared" si="33"/>
        <v>45.633119999999998</v>
      </c>
      <c r="F378" s="70">
        <v>35.5</v>
      </c>
      <c r="G378" s="132">
        <f t="shared" si="30"/>
        <v>36.387499999999996</v>
      </c>
      <c r="H378" s="132">
        <f t="shared" si="34"/>
        <v>40.935937499999994</v>
      </c>
      <c r="I378" s="132">
        <f t="shared" si="32"/>
        <v>41.754656249999996</v>
      </c>
      <c r="J378" s="115">
        <v>0.44400000000000001</v>
      </c>
      <c r="K378" s="72">
        <v>1</v>
      </c>
      <c r="L378" s="83" t="s">
        <v>1728</v>
      </c>
      <c r="M378" s="74" t="s">
        <v>2672</v>
      </c>
    </row>
    <row r="379" spans="1:13" ht="10.35" customHeight="1" x14ac:dyDescent="0.2">
      <c r="A379" s="32" t="s">
        <v>912</v>
      </c>
      <c r="B379" s="5" t="s">
        <v>1777</v>
      </c>
      <c r="C379" s="5" t="s">
        <v>1783</v>
      </c>
      <c r="D379" s="18">
        <v>25.7</v>
      </c>
      <c r="E379" s="70">
        <f t="shared" si="33"/>
        <v>27.529839999999997</v>
      </c>
      <c r="F379" s="70">
        <f t="shared" si="35"/>
        <v>29.206407255999995</v>
      </c>
      <c r="G379" s="132">
        <f t="shared" si="30"/>
        <v>29.936567437399994</v>
      </c>
      <c r="H379" s="132">
        <f t="shared" si="34"/>
        <v>33.678638367074996</v>
      </c>
      <c r="I379" s="132">
        <f t="shared" si="32"/>
        <v>34.352211134416493</v>
      </c>
      <c r="J379" s="9">
        <v>0.38200000000000001</v>
      </c>
      <c r="K379" s="5">
        <v>1</v>
      </c>
      <c r="L379" s="12" t="s">
        <v>1729</v>
      </c>
      <c r="M379" s="15" t="s">
        <v>2672</v>
      </c>
    </row>
    <row r="380" spans="1:13" ht="10.35" customHeight="1" x14ac:dyDescent="0.2">
      <c r="A380" s="32" t="s">
        <v>913</v>
      </c>
      <c r="B380" s="5" t="s">
        <v>1193</v>
      </c>
      <c r="C380" s="5" t="s">
        <v>1784</v>
      </c>
      <c r="D380" s="18">
        <v>8.3000000000000007</v>
      </c>
      <c r="E380" s="70">
        <f t="shared" si="33"/>
        <v>8.8909599999999998</v>
      </c>
      <c r="F380" s="70">
        <f t="shared" si="35"/>
        <v>9.4324194639999988</v>
      </c>
      <c r="G380" s="132">
        <f t="shared" si="30"/>
        <v>9.6682299505999971</v>
      </c>
      <c r="H380" s="132">
        <f t="shared" si="34"/>
        <v>10.876758694424996</v>
      </c>
      <c r="I380" s="132">
        <f t="shared" si="32"/>
        <v>11.094293868313496</v>
      </c>
      <c r="J380" s="9">
        <v>0.29099999999999998</v>
      </c>
      <c r="K380" s="5">
        <v>1</v>
      </c>
      <c r="L380" s="12" t="s">
        <v>1730</v>
      </c>
      <c r="M380" s="15" t="s">
        <v>2674</v>
      </c>
    </row>
    <row r="381" spans="1:13" ht="10.35" customHeight="1" x14ac:dyDescent="0.2">
      <c r="A381" s="32" t="s">
        <v>914</v>
      </c>
      <c r="B381" s="5" t="s">
        <v>1193</v>
      </c>
      <c r="C381" s="5" t="s">
        <v>968</v>
      </c>
      <c r="D381" s="18">
        <v>8.8000000000000007</v>
      </c>
      <c r="E381" s="70">
        <f t="shared" si="33"/>
        <v>9.4265600000000003</v>
      </c>
      <c r="F381" s="70">
        <f t="shared" si="35"/>
        <v>10.000637504</v>
      </c>
      <c r="G381" s="132">
        <f t="shared" si="30"/>
        <v>10.250653441599999</v>
      </c>
      <c r="H381" s="132">
        <f t="shared" si="34"/>
        <v>11.531985121799998</v>
      </c>
      <c r="I381" s="132">
        <f t="shared" si="32"/>
        <v>11.762624824235999</v>
      </c>
      <c r="J381" s="9">
        <v>0.24</v>
      </c>
      <c r="K381" s="5">
        <v>1</v>
      </c>
      <c r="L381" s="12" t="s">
        <v>1731</v>
      </c>
      <c r="M381" s="15" t="s">
        <v>2674</v>
      </c>
    </row>
    <row r="382" spans="1:13" ht="10.35" customHeight="1" x14ac:dyDescent="0.2">
      <c r="A382" s="32" t="s">
        <v>915</v>
      </c>
      <c r="B382" s="5" t="s">
        <v>1193</v>
      </c>
      <c r="C382" s="5" t="s">
        <v>1785</v>
      </c>
      <c r="D382" s="18">
        <v>11.2</v>
      </c>
      <c r="E382" s="70">
        <f t="shared" si="33"/>
        <v>11.997439999999999</v>
      </c>
      <c r="F382" s="70">
        <f t="shared" si="35"/>
        <v>12.728084095999998</v>
      </c>
      <c r="G382" s="132">
        <f t="shared" si="30"/>
        <v>13.046286198399997</v>
      </c>
      <c r="H382" s="132">
        <f t="shared" si="34"/>
        <v>14.677071973199997</v>
      </c>
      <c r="I382" s="132">
        <f t="shared" si="32"/>
        <v>14.970613412663997</v>
      </c>
      <c r="J382" s="9">
        <v>0.36</v>
      </c>
      <c r="K382" s="5">
        <v>1</v>
      </c>
      <c r="L382" s="12" t="s">
        <v>1732</v>
      </c>
      <c r="M382" s="15" t="s">
        <v>2674</v>
      </c>
    </row>
    <row r="383" spans="1:13" ht="10.35" customHeight="1" x14ac:dyDescent="0.2">
      <c r="A383" s="32" t="s">
        <v>916</v>
      </c>
      <c r="B383" s="5" t="s">
        <v>1193</v>
      </c>
      <c r="C383" s="5" t="s">
        <v>1786</v>
      </c>
      <c r="D383" s="18">
        <v>11.3</v>
      </c>
      <c r="E383" s="70">
        <f t="shared" si="33"/>
        <v>12.104559999999999</v>
      </c>
      <c r="F383" s="70">
        <f t="shared" si="35"/>
        <v>12.841727703999998</v>
      </c>
      <c r="G383" s="132">
        <f t="shared" si="30"/>
        <v>13.162770896599998</v>
      </c>
      <c r="H383" s="132">
        <f t="shared" si="34"/>
        <v>14.808117258674997</v>
      </c>
      <c r="I383" s="132">
        <f t="shared" si="32"/>
        <v>15.104279603848497</v>
      </c>
      <c r="J383" s="9">
        <v>0.34</v>
      </c>
      <c r="K383" s="5">
        <v>1</v>
      </c>
      <c r="L383" s="12" t="s">
        <v>1733</v>
      </c>
      <c r="M383" s="15" t="s">
        <v>2674</v>
      </c>
    </row>
    <row r="384" spans="1:13" ht="10.35" customHeight="1" x14ac:dyDescent="0.2">
      <c r="A384" s="32" t="s">
        <v>917</v>
      </c>
      <c r="B384" s="5" t="s">
        <v>1787</v>
      </c>
      <c r="C384" s="5" t="s">
        <v>1785</v>
      </c>
      <c r="D384" s="18">
        <v>20.3</v>
      </c>
      <c r="E384" s="70">
        <f t="shared" si="33"/>
        <v>21.745359999999998</v>
      </c>
      <c r="F384" s="70">
        <f t="shared" si="35"/>
        <v>23.069652423999997</v>
      </c>
      <c r="G384" s="132">
        <f t="shared" si="30"/>
        <v>23.646393734599997</v>
      </c>
      <c r="H384" s="132">
        <f t="shared" si="34"/>
        <v>26.602192951424996</v>
      </c>
      <c r="I384" s="132">
        <f t="shared" si="32"/>
        <v>27.134236810453498</v>
      </c>
      <c r="J384" s="9">
        <v>0.38700000000000001</v>
      </c>
      <c r="K384" s="5">
        <v>1</v>
      </c>
      <c r="L384" s="12" t="s">
        <v>1734</v>
      </c>
      <c r="M384" s="15" t="s">
        <v>2674</v>
      </c>
    </row>
    <row r="385" spans="1:13" ht="10.35" customHeight="1" x14ac:dyDescent="0.2">
      <c r="A385" s="32" t="s">
        <v>918</v>
      </c>
      <c r="B385" s="5" t="s">
        <v>1787</v>
      </c>
      <c r="C385" s="5" t="s">
        <v>1786</v>
      </c>
      <c r="D385" s="18">
        <v>22</v>
      </c>
      <c r="E385" s="70">
        <f t="shared" si="33"/>
        <v>23.566399999999998</v>
      </c>
      <c r="F385" s="70">
        <f t="shared" si="35"/>
        <v>25.001593759999995</v>
      </c>
      <c r="G385" s="132">
        <f t="shared" si="30"/>
        <v>25.626633603999991</v>
      </c>
      <c r="H385" s="132">
        <f t="shared" si="34"/>
        <v>28.829962804499992</v>
      </c>
      <c r="I385" s="132">
        <f t="shared" si="32"/>
        <v>29.406562060589991</v>
      </c>
      <c r="J385" s="9">
        <v>0.36599999999999999</v>
      </c>
      <c r="K385" s="5">
        <v>1</v>
      </c>
      <c r="L385" s="12" t="s">
        <v>1735</v>
      </c>
      <c r="M385" s="15" t="s">
        <v>2674</v>
      </c>
    </row>
    <row r="386" spans="1:13" ht="10.35" customHeight="1" x14ac:dyDescent="0.2">
      <c r="A386" s="31" t="s">
        <v>919</v>
      </c>
      <c r="B386" s="1" t="s">
        <v>1194</v>
      </c>
      <c r="C386" s="1" t="s">
        <v>1788</v>
      </c>
      <c r="D386" s="2">
        <v>49.7</v>
      </c>
      <c r="E386" s="97">
        <f t="shared" si="33"/>
        <v>53.238639999999997</v>
      </c>
      <c r="F386" s="97">
        <f t="shared" si="35"/>
        <v>56.480873175999996</v>
      </c>
      <c r="G386" s="133">
        <f t="shared" si="30"/>
        <v>57.892895005399993</v>
      </c>
      <c r="H386" s="133">
        <f t="shared" si="34"/>
        <v>65.129506881074988</v>
      </c>
      <c r="I386" s="133">
        <f t="shared" si="32"/>
        <v>66.432097018696496</v>
      </c>
      <c r="J386" s="6">
        <v>0.27</v>
      </c>
      <c r="K386" s="1">
        <v>1</v>
      </c>
      <c r="L386" s="16" t="s">
        <v>1736</v>
      </c>
      <c r="M386" s="19" t="s">
        <v>2646</v>
      </c>
    </row>
    <row r="387" spans="1:13" ht="10.35" customHeight="1" x14ac:dyDescent="0.2">
      <c r="A387" s="31" t="s">
        <v>920</v>
      </c>
      <c r="B387" s="1" t="s">
        <v>1193</v>
      </c>
      <c r="C387" s="1" t="s">
        <v>1789</v>
      </c>
      <c r="D387" s="2">
        <v>51.5</v>
      </c>
      <c r="E387" s="97">
        <f t="shared" si="33"/>
        <v>55.166799999999995</v>
      </c>
      <c r="F387" s="97">
        <f t="shared" si="35"/>
        <v>58.526458119999994</v>
      </c>
      <c r="G387" s="133">
        <f t="shared" si="30"/>
        <v>59.989619572999992</v>
      </c>
      <c r="H387" s="133">
        <f t="shared" si="34"/>
        <v>67.488322019624988</v>
      </c>
      <c r="I387" s="133">
        <f t="shared" si="32"/>
        <v>68.838088460017488</v>
      </c>
      <c r="J387" s="6">
        <v>0.53900000000000003</v>
      </c>
      <c r="K387" s="1">
        <v>1</v>
      </c>
      <c r="L387" s="16" t="s">
        <v>1737</v>
      </c>
      <c r="M387" s="19" t="s">
        <v>2674</v>
      </c>
    </row>
    <row r="388" spans="1:13" ht="10.35" customHeight="1" x14ac:dyDescent="0.2">
      <c r="A388" s="31" t="s">
        <v>921</v>
      </c>
      <c r="B388" s="1" t="s">
        <v>1193</v>
      </c>
      <c r="C388" s="1" t="s">
        <v>1790</v>
      </c>
      <c r="D388" s="2">
        <v>60</v>
      </c>
      <c r="E388" s="97">
        <f t="shared" si="33"/>
        <v>64.271999999999991</v>
      </c>
      <c r="F388" s="97">
        <f t="shared" si="35"/>
        <v>68.186164799999986</v>
      </c>
      <c r="G388" s="133">
        <f t="shared" si="30"/>
        <v>69.890818919999973</v>
      </c>
      <c r="H388" s="133">
        <f t="shared" si="34"/>
        <v>78.627171284999974</v>
      </c>
      <c r="I388" s="133">
        <f t="shared" si="32"/>
        <v>80.199714710699979</v>
      </c>
      <c r="J388" s="6">
        <v>0.69799999999999995</v>
      </c>
      <c r="K388" s="1">
        <v>1</v>
      </c>
      <c r="L388" s="16" t="s">
        <v>1738</v>
      </c>
      <c r="M388" s="19" t="s">
        <v>2674</v>
      </c>
    </row>
    <row r="389" spans="1:13" ht="10.35" customHeight="1" x14ac:dyDescent="0.2">
      <c r="A389" s="31" t="s">
        <v>922</v>
      </c>
      <c r="B389" s="1" t="s">
        <v>1791</v>
      </c>
      <c r="C389" s="1" t="s">
        <v>1792</v>
      </c>
      <c r="D389" s="2">
        <v>54.3</v>
      </c>
      <c r="E389" s="97">
        <f t="shared" si="33"/>
        <v>58.166159999999991</v>
      </c>
      <c r="F389" s="97">
        <f t="shared" si="35"/>
        <v>61.708479143999988</v>
      </c>
      <c r="G389" s="133">
        <f t="shared" ref="G389:G452" si="36">F389*1.025</f>
        <v>63.251191122599984</v>
      </c>
      <c r="H389" s="133">
        <f t="shared" si="34"/>
        <v>71.157590012924985</v>
      </c>
      <c r="I389" s="133">
        <f t="shared" ref="I389:I452" si="37">H389*1.02</f>
        <v>72.580741813183479</v>
      </c>
      <c r="J389" s="6">
        <v>0.55800000000000005</v>
      </c>
      <c r="K389" s="1">
        <v>1</v>
      </c>
      <c r="L389" s="16" t="s">
        <v>1739</v>
      </c>
      <c r="M389" s="19" t="s">
        <v>2646</v>
      </c>
    </row>
    <row r="390" spans="1:13" ht="10.35" customHeight="1" x14ac:dyDescent="0.2">
      <c r="A390" s="31" t="s">
        <v>923</v>
      </c>
      <c r="B390" s="1" t="s">
        <v>1793</v>
      </c>
      <c r="C390" s="1" t="s">
        <v>1792</v>
      </c>
      <c r="D390" s="2">
        <v>72.7</v>
      </c>
      <c r="E390" s="97">
        <f t="shared" si="33"/>
        <v>77.876239999999996</v>
      </c>
      <c r="F390" s="97">
        <f t="shared" si="35"/>
        <v>82.61890301599999</v>
      </c>
      <c r="G390" s="133">
        <f t="shared" si="36"/>
        <v>84.684375591399984</v>
      </c>
      <c r="H390" s="133">
        <f t="shared" si="34"/>
        <v>95.269922540324984</v>
      </c>
      <c r="I390" s="133">
        <f t="shared" si="37"/>
        <v>97.175320991131485</v>
      </c>
      <c r="J390" s="6">
        <v>0.67100000000000004</v>
      </c>
      <c r="K390" s="1">
        <v>1</v>
      </c>
      <c r="L390" s="16" t="s">
        <v>1740</v>
      </c>
      <c r="M390" s="19" t="s">
        <v>2646</v>
      </c>
    </row>
    <row r="391" spans="1:13" ht="10.35" customHeight="1" x14ac:dyDescent="0.2">
      <c r="A391" s="31" t="s">
        <v>924</v>
      </c>
      <c r="B391" s="1" t="s">
        <v>1195</v>
      </c>
      <c r="C391" s="1" t="s">
        <v>1794</v>
      </c>
      <c r="D391" s="2">
        <v>38.5</v>
      </c>
      <c r="E391" s="97">
        <f t="shared" si="33"/>
        <v>41.241199999999999</v>
      </c>
      <c r="F391" s="97">
        <f t="shared" si="35"/>
        <v>43.752789079999999</v>
      </c>
      <c r="G391" s="133">
        <f t="shared" si="36"/>
        <v>44.846608806999996</v>
      </c>
      <c r="H391" s="133">
        <f t="shared" si="34"/>
        <v>50.452434907874995</v>
      </c>
      <c r="I391" s="133">
        <f t="shared" si="37"/>
        <v>51.461483606032495</v>
      </c>
      <c r="J391" s="6">
        <v>0.30399999999999999</v>
      </c>
      <c r="K391" s="1">
        <v>1</v>
      </c>
      <c r="L391" s="16" t="s">
        <v>1741</v>
      </c>
      <c r="M391" s="19" t="s">
        <v>2646</v>
      </c>
    </row>
    <row r="392" spans="1:13" ht="10.35" customHeight="1" x14ac:dyDescent="0.2">
      <c r="A392" s="31" t="s">
        <v>925</v>
      </c>
      <c r="B392" s="1" t="s">
        <v>1196</v>
      </c>
      <c r="C392" s="1" t="s">
        <v>1795</v>
      </c>
      <c r="D392" s="2">
        <v>44.3</v>
      </c>
      <c r="E392" s="97">
        <f t="shared" si="33"/>
        <v>47.454159999999995</v>
      </c>
      <c r="F392" s="97">
        <f t="shared" si="35"/>
        <v>50.344118343999995</v>
      </c>
      <c r="G392" s="133">
        <f t="shared" si="36"/>
        <v>51.602721302599988</v>
      </c>
      <c r="H392" s="133">
        <f t="shared" si="34"/>
        <v>58.053061465424989</v>
      </c>
      <c r="I392" s="133">
        <f t="shared" si="37"/>
        <v>59.21412269473349</v>
      </c>
      <c r="J392" s="6">
        <v>0.34</v>
      </c>
      <c r="K392" s="1">
        <v>1</v>
      </c>
      <c r="L392" s="16" t="s">
        <v>1742</v>
      </c>
      <c r="M392" s="19" t="s">
        <v>2675</v>
      </c>
    </row>
    <row r="393" spans="1:13" ht="10.35" customHeight="1" x14ac:dyDescent="0.2">
      <c r="A393" s="32" t="s">
        <v>926</v>
      </c>
      <c r="B393" s="5" t="s">
        <v>1196</v>
      </c>
      <c r="C393" s="5" t="s">
        <v>1796</v>
      </c>
      <c r="D393" s="18">
        <v>17</v>
      </c>
      <c r="E393" s="70">
        <f t="shared" si="33"/>
        <v>18.2104</v>
      </c>
      <c r="F393" s="70">
        <f t="shared" si="35"/>
        <v>19.319413359999999</v>
      </c>
      <c r="G393" s="132">
        <f t="shared" si="36"/>
        <v>19.802398693999997</v>
      </c>
      <c r="H393" s="132">
        <f t="shared" si="34"/>
        <v>22.277698530749998</v>
      </c>
      <c r="I393" s="132">
        <f t="shared" si="37"/>
        <v>22.723252501365</v>
      </c>
      <c r="J393" s="9">
        <v>0.33</v>
      </c>
      <c r="K393" s="5">
        <v>1</v>
      </c>
      <c r="L393" s="12" t="s">
        <v>1743</v>
      </c>
      <c r="M393" s="15" t="s">
        <v>2675</v>
      </c>
    </row>
    <row r="394" spans="1:13" ht="10.35" customHeight="1" x14ac:dyDescent="0.2">
      <c r="A394" s="31" t="s">
        <v>927</v>
      </c>
      <c r="B394" s="1" t="s">
        <v>1196</v>
      </c>
      <c r="C394" s="1" t="s">
        <v>1797</v>
      </c>
      <c r="D394" s="2">
        <v>62.2</v>
      </c>
      <c r="E394" s="97">
        <f t="shared" si="33"/>
        <v>66.628640000000004</v>
      </c>
      <c r="F394" s="97">
        <f t="shared" si="35"/>
        <v>70.686324175999999</v>
      </c>
      <c r="G394" s="133">
        <f t="shared" si="36"/>
        <v>72.453482280399996</v>
      </c>
      <c r="H394" s="133">
        <f t="shared" si="34"/>
        <v>81.51016756544999</v>
      </c>
      <c r="I394" s="133">
        <f t="shared" si="37"/>
        <v>83.140370916758997</v>
      </c>
      <c r="J394" s="6">
        <v>0.48099999999999998</v>
      </c>
      <c r="K394" s="1">
        <v>1</v>
      </c>
      <c r="L394" s="16" t="s">
        <v>1744</v>
      </c>
      <c r="M394" s="19" t="s">
        <v>2646</v>
      </c>
    </row>
    <row r="395" spans="1:13" ht="10.35" customHeight="1" x14ac:dyDescent="0.2">
      <c r="A395" s="31" t="s">
        <v>928</v>
      </c>
      <c r="B395" s="1" t="s">
        <v>1196</v>
      </c>
      <c r="C395" s="1" t="s">
        <v>1798</v>
      </c>
      <c r="D395" s="2">
        <v>58.5</v>
      </c>
      <c r="E395" s="97">
        <f t="shared" si="33"/>
        <v>62.665199999999999</v>
      </c>
      <c r="F395" s="97">
        <f t="shared" si="35"/>
        <v>66.48151068</v>
      </c>
      <c r="G395" s="133">
        <f t="shared" si="36"/>
        <v>68.143548447000001</v>
      </c>
      <c r="H395" s="133">
        <f t="shared" si="34"/>
        <v>76.661492002875008</v>
      </c>
      <c r="I395" s="133">
        <f t="shared" si="37"/>
        <v>78.194721842932509</v>
      </c>
      <c r="J395" s="6">
        <v>0.46600000000000003</v>
      </c>
      <c r="K395" s="1">
        <v>1</v>
      </c>
      <c r="L395" s="16" t="s">
        <v>1745</v>
      </c>
      <c r="M395" s="19" t="s">
        <v>2646</v>
      </c>
    </row>
    <row r="396" spans="1:13" ht="10.35" customHeight="1" x14ac:dyDescent="0.2">
      <c r="A396" s="31" t="s">
        <v>929</v>
      </c>
      <c r="B396" s="1" t="s">
        <v>1196</v>
      </c>
      <c r="C396" s="1" t="s">
        <v>1799</v>
      </c>
      <c r="D396" s="2">
        <v>43.4</v>
      </c>
      <c r="E396" s="97">
        <f t="shared" si="33"/>
        <v>46.490079999999999</v>
      </c>
      <c r="F396" s="97">
        <f t="shared" si="35"/>
        <v>49.321325871999996</v>
      </c>
      <c r="G396" s="133">
        <f t="shared" si="36"/>
        <v>50.554359018799992</v>
      </c>
      <c r="H396" s="133">
        <f t="shared" si="34"/>
        <v>56.873653896149989</v>
      </c>
      <c r="I396" s="133">
        <f t="shared" si="37"/>
        <v>58.011126974072987</v>
      </c>
      <c r="J396" s="6">
        <v>0.37</v>
      </c>
      <c r="K396" s="1">
        <v>1</v>
      </c>
      <c r="L396" s="16" t="s">
        <v>1746</v>
      </c>
      <c r="M396" s="19" t="s">
        <v>2675</v>
      </c>
    </row>
    <row r="397" spans="1:13" ht="10.35" customHeight="1" x14ac:dyDescent="0.2">
      <c r="A397" s="35" t="s">
        <v>1198</v>
      </c>
      <c r="B397" s="5" t="s">
        <v>1196</v>
      </c>
      <c r="C397" s="5" t="s">
        <v>1778</v>
      </c>
      <c r="D397" s="18">
        <v>16.100000000000001</v>
      </c>
      <c r="E397" s="70">
        <f t="shared" si="33"/>
        <v>17.246320000000001</v>
      </c>
      <c r="F397" s="70">
        <f t="shared" si="35"/>
        <v>18.296620888</v>
      </c>
      <c r="G397" s="132">
        <f t="shared" si="36"/>
        <v>18.754036410199998</v>
      </c>
      <c r="H397" s="132">
        <f t="shared" si="34"/>
        <v>21.098290961474998</v>
      </c>
      <c r="I397" s="132">
        <f t="shared" si="37"/>
        <v>21.520256780704496</v>
      </c>
      <c r="J397" s="9">
        <v>0.3</v>
      </c>
      <c r="K397" s="5">
        <v>1</v>
      </c>
      <c r="L397" s="12" t="s">
        <v>1747</v>
      </c>
      <c r="M397" s="15" t="s">
        <v>2675</v>
      </c>
    </row>
    <row r="398" spans="1:13" ht="10.35" customHeight="1" x14ac:dyDescent="0.2">
      <c r="A398" s="35" t="s">
        <v>1559</v>
      </c>
      <c r="B398" s="5" t="s">
        <v>1800</v>
      </c>
      <c r="C398" s="5" t="s">
        <v>1778</v>
      </c>
      <c r="D398" s="18">
        <v>29</v>
      </c>
      <c r="E398" s="70">
        <f t="shared" si="33"/>
        <v>31.064799999999998</v>
      </c>
      <c r="F398" s="70">
        <f t="shared" si="35"/>
        <v>32.956646319999997</v>
      </c>
      <c r="G398" s="132">
        <f t="shared" si="36"/>
        <v>33.780562477999993</v>
      </c>
      <c r="H398" s="132">
        <f t="shared" si="34"/>
        <v>38.00313278774999</v>
      </c>
      <c r="I398" s="132">
        <f t="shared" si="37"/>
        <v>38.763195443504991</v>
      </c>
      <c r="J398" s="11">
        <v>0.433</v>
      </c>
      <c r="K398" s="5">
        <v>1</v>
      </c>
      <c r="L398" s="12" t="s">
        <v>1560</v>
      </c>
      <c r="M398" s="15" t="s">
        <v>2675</v>
      </c>
    </row>
    <row r="399" spans="1:13" ht="10.35" customHeight="1" x14ac:dyDescent="0.2">
      <c r="A399" s="31" t="s">
        <v>1199</v>
      </c>
      <c r="B399" s="1" t="s">
        <v>1197</v>
      </c>
      <c r="C399" s="1" t="s">
        <v>1801</v>
      </c>
      <c r="D399" s="2">
        <v>77.400000000000006</v>
      </c>
      <c r="E399" s="97">
        <f t="shared" si="33"/>
        <v>82.910880000000006</v>
      </c>
      <c r="F399" s="97">
        <f t="shared" si="35"/>
        <v>87.960152592</v>
      </c>
      <c r="G399" s="133">
        <f t="shared" si="36"/>
        <v>90.159156406799994</v>
      </c>
      <c r="H399" s="133">
        <f t="shared" si="34"/>
        <v>101.42905095764999</v>
      </c>
      <c r="I399" s="133">
        <f t="shared" si="37"/>
        <v>103.45763197680299</v>
      </c>
      <c r="J399" s="6">
        <v>0.47899999999999998</v>
      </c>
      <c r="K399" s="1">
        <v>1</v>
      </c>
      <c r="L399" s="16" t="s">
        <v>1748</v>
      </c>
      <c r="M399" s="19" t="s">
        <v>2673</v>
      </c>
    </row>
    <row r="400" spans="1:13" ht="10.35" customHeight="1" x14ac:dyDescent="0.2">
      <c r="A400" s="35" t="s">
        <v>2120</v>
      </c>
      <c r="B400" s="5" t="s">
        <v>1196</v>
      </c>
      <c r="C400" s="5" t="s">
        <v>516</v>
      </c>
      <c r="D400" s="18">
        <v>16.100000000000001</v>
      </c>
      <c r="E400" s="70">
        <f t="shared" si="33"/>
        <v>17.246320000000001</v>
      </c>
      <c r="F400" s="70">
        <f t="shared" si="35"/>
        <v>18.296620888</v>
      </c>
      <c r="G400" s="132">
        <f t="shared" si="36"/>
        <v>18.754036410199998</v>
      </c>
      <c r="H400" s="132">
        <f t="shared" si="34"/>
        <v>21.098290961474998</v>
      </c>
      <c r="I400" s="132">
        <f t="shared" si="37"/>
        <v>21.520256780704496</v>
      </c>
      <c r="J400" s="9">
        <v>0.28999999999999998</v>
      </c>
      <c r="K400" s="5">
        <v>1</v>
      </c>
      <c r="L400" s="12" t="s">
        <v>2121</v>
      </c>
      <c r="M400" s="74" t="s">
        <v>2646</v>
      </c>
    </row>
    <row r="401" spans="1:13" ht="10.35" customHeight="1" x14ac:dyDescent="0.2">
      <c r="A401" s="35" t="s">
        <v>2122</v>
      </c>
      <c r="B401" s="5" t="s">
        <v>1196</v>
      </c>
      <c r="C401" s="5" t="s">
        <v>517</v>
      </c>
      <c r="D401" s="18">
        <v>16.100000000000001</v>
      </c>
      <c r="E401" s="70">
        <f t="shared" si="33"/>
        <v>17.246320000000001</v>
      </c>
      <c r="F401" s="70">
        <f t="shared" si="35"/>
        <v>18.296620888</v>
      </c>
      <c r="G401" s="132">
        <f t="shared" si="36"/>
        <v>18.754036410199998</v>
      </c>
      <c r="H401" s="132">
        <f t="shared" si="34"/>
        <v>21.098290961474998</v>
      </c>
      <c r="I401" s="132">
        <f t="shared" si="37"/>
        <v>21.520256780704496</v>
      </c>
      <c r="J401" s="9">
        <v>0.26</v>
      </c>
      <c r="K401" s="5">
        <v>1</v>
      </c>
      <c r="L401" s="12" t="s">
        <v>2123</v>
      </c>
      <c r="M401" s="74" t="s">
        <v>2646</v>
      </c>
    </row>
    <row r="402" spans="1:13" ht="10.35" customHeight="1" x14ac:dyDescent="0.2">
      <c r="A402" s="31" t="s">
        <v>1200</v>
      </c>
      <c r="B402" s="1" t="s">
        <v>1802</v>
      </c>
      <c r="C402" s="1" t="s">
        <v>1803</v>
      </c>
      <c r="D402" s="2">
        <v>51.5</v>
      </c>
      <c r="E402" s="97">
        <f t="shared" si="33"/>
        <v>55.166799999999995</v>
      </c>
      <c r="F402" s="97">
        <f t="shared" si="35"/>
        <v>58.526458119999994</v>
      </c>
      <c r="G402" s="133">
        <f t="shared" si="36"/>
        <v>59.989619572999992</v>
      </c>
      <c r="H402" s="133">
        <f t="shared" si="34"/>
        <v>67.488322019624988</v>
      </c>
      <c r="I402" s="133">
        <f t="shared" si="37"/>
        <v>68.838088460017488</v>
      </c>
      <c r="J402" s="6">
        <v>0.371</v>
      </c>
      <c r="K402" s="1">
        <v>1</v>
      </c>
      <c r="L402" s="16" t="s">
        <v>2035</v>
      </c>
      <c r="M402" s="19" t="s">
        <v>2646</v>
      </c>
    </row>
    <row r="403" spans="1:13" ht="10.35" customHeight="1" x14ac:dyDescent="0.2">
      <c r="A403" s="31" t="s">
        <v>1421</v>
      </c>
      <c r="B403" s="1" t="s">
        <v>1802</v>
      </c>
      <c r="C403" s="1" t="s">
        <v>1804</v>
      </c>
      <c r="D403" s="2">
        <v>51</v>
      </c>
      <c r="E403" s="97">
        <f t="shared" ref="E403:E460" si="38">D403*1.0712</f>
        <v>54.6312</v>
      </c>
      <c r="F403" s="97">
        <f t="shared" si="35"/>
        <v>57.958240079999996</v>
      </c>
      <c r="G403" s="133">
        <f t="shared" si="36"/>
        <v>59.407196081999992</v>
      </c>
      <c r="H403" s="133">
        <f t="shared" si="34"/>
        <v>66.83309559224999</v>
      </c>
      <c r="I403" s="133">
        <f t="shared" si="37"/>
        <v>68.169757504094989</v>
      </c>
      <c r="J403" s="6">
        <v>0.36499999999999999</v>
      </c>
      <c r="K403" s="1">
        <v>1</v>
      </c>
      <c r="L403" s="16" t="s">
        <v>2036</v>
      </c>
      <c r="M403" s="19" t="s">
        <v>2646</v>
      </c>
    </row>
    <row r="404" spans="1:13" ht="10.35" customHeight="1" x14ac:dyDescent="0.2">
      <c r="A404" s="31" t="s">
        <v>1422</v>
      </c>
      <c r="B404" s="1" t="s">
        <v>1802</v>
      </c>
      <c r="C404" s="1" t="s">
        <v>1798</v>
      </c>
      <c r="D404" s="2">
        <v>69.599999999999994</v>
      </c>
      <c r="E404" s="97">
        <f t="shared" si="38"/>
        <v>74.555519999999987</v>
      </c>
      <c r="F404" s="97">
        <f t="shared" si="35"/>
        <v>79.095951167999985</v>
      </c>
      <c r="G404" s="133">
        <f t="shared" si="36"/>
        <v>81.073349947199972</v>
      </c>
      <c r="H404" s="133">
        <f t="shared" si="34"/>
        <v>91.207518690599969</v>
      </c>
      <c r="I404" s="133">
        <f t="shared" si="37"/>
        <v>93.031669064411972</v>
      </c>
      <c r="J404" s="6">
        <v>0.501</v>
      </c>
      <c r="K404" s="1">
        <v>1</v>
      </c>
      <c r="L404" s="16" t="s">
        <v>2037</v>
      </c>
      <c r="M404" s="19" t="s">
        <v>2646</v>
      </c>
    </row>
    <row r="405" spans="1:13" ht="10.35" customHeight="1" x14ac:dyDescent="0.2">
      <c r="A405" s="31" t="s">
        <v>1423</v>
      </c>
      <c r="B405" s="1" t="s">
        <v>1805</v>
      </c>
      <c r="C405" s="1" t="s">
        <v>1806</v>
      </c>
      <c r="D405" s="2">
        <v>39.6</v>
      </c>
      <c r="E405" s="97">
        <f t="shared" si="38"/>
        <v>42.419519999999999</v>
      </c>
      <c r="F405" s="97">
        <f t="shared" si="35"/>
        <v>45.002868767999999</v>
      </c>
      <c r="G405" s="133">
        <f t="shared" si="36"/>
        <v>46.127940487199993</v>
      </c>
      <c r="H405" s="133">
        <f t="shared" si="34"/>
        <v>51.893933048099996</v>
      </c>
      <c r="I405" s="133">
        <f t="shared" si="37"/>
        <v>52.931811709061996</v>
      </c>
      <c r="J405" s="6">
        <v>0.45400000000000001</v>
      </c>
      <c r="K405" s="1">
        <v>1</v>
      </c>
      <c r="L405" s="16" t="s">
        <v>2038</v>
      </c>
      <c r="M405" s="19" t="s">
        <v>2646</v>
      </c>
    </row>
    <row r="406" spans="1:13" ht="10.35" customHeight="1" x14ac:dyDescent="0.2">
      <c r="A406" s="32" t="s">
        <v>653</v>
      </c>
      <c r="B406" s="5" t="s">
        <v>661</v>
      </c>
      <c r="C406" s="5" t="s">
        <v>665</v>
      </c>
      <c r="D406" s="18">
        <v>69.5</v>
      </c>
      <c r="E406" s="70">
        <f t="shared" si="38"/>
        <v>74.448399999999992</v>
      </c>
      <c r="F406" s="70">
        <v>79</v>
      </c>
      <c r="G406" s="132">
        <f t="shared" si="36"/>
        <v>80.974999999999994</v>
      </c>
      <c r="H406" s="132">
        <v>91</v>
      </c>
      <c r="I406" s="132">
        <f t="shared" si="37"/>
        <v>92.820000000000007</v>
      </c>
      <c r="J406" s="9">
        <v>1.33</v>
      </c>
      <c r="K406" s="5">
        <v>1</v>
      </c>
      <c r="L406" s="12" t="s">
        <v>654</v>
      </c>
      <c r="M406" s="15" t="s">
        <v>2676</v>
      </c>
    </row>
    <row r="407" spans="1:13" ht="10.35" customHeight="1" x14ac:dyDescent="0.2">
      <c r="A407" s="32" t="s">
        <v>655</v>
      </c>
      <c r="B407" s="5" t="s">
        <v>662</v>
      </c>
      <c r="C407" s="5" t="s">
        <v>668</v>
      </c>
      <c r="D407" s="18">
        <v>69.5</v>
      </c>
      <c r="E407" s="70">
        <f t="shared" si="38"/>
        <v>74.448399999999992</v>
      </c>
      <c r="F407" s="70">
        <v>79</v>
      </c>
      <c r="G407" s="132">
        <f t="shared" si="36"/>
        <v>80.974999999999994</v>
      </c>
      <c r="H407" s="132">
        <v>91</v>
      </c>
      <c r="I407" s="132">
        <f t="shared" si="37"/>
        <v>92.820000000000007</v>
      </c>
      <c r="J407" s="6">
        <v>1.45</v>
      </c>
      <c r="K407" s="1">
        <v>1</v>
      </c>
      <c r="L407" s="12" t="s">
        <v>656</v>
      </c>
      <c r="M407" s="15" t="s">
        <v>2676</v>
      </c>
    </row>
    <row r="408" spans="1:13" ht="10.35" customHeight="1" x14ac:dyDescent="0.2">
      <c r="A408" s="32" t="s">
        <v>657</v>
      </c>
      <c r="B408" s="5" t="s">
        <v>663</v>
      </c>
      <c r="C408" s="5" t="s">
        <v>666</v>
      </c>
      <c r="D408" s="18">
        <v>84.5</v>
      </c>
      <c r="E408" s="70">
        <f t="shared" si="38"/>
        <v>90.51639999999999</v>
      </c>
      <c r="F408" s="70">
        <v>96</v>
      </c>
      <c r="G408" s="132">
        <f t="shared" si="36"/>
        <v>98.399999999999991</v>
      </c>
      <c r="H408" s="132">
        <v>110</v>
      </c>
      <c r="I408" s="132">
        <f t="shared" si="37"/>
        <v>112.2</v>
      </c>
      <c r="J408" s="9">
        <v>1.67</v>
      </c>
      <c r="K408" s="5">
        <v>1</v>
      </c>
      <c r="L408" s="12" t="s">
        <v>658</v>
      </c>
      <c r="M408" s="15" t="s">
        <v>2676</v>
      </c>
    </row>
    <row r="409" spans="1:13" ht="10.35" customHeight="1" x14ac:dyDescent="0.2">
      <c r="A409" s="32" t="s">
        <v>659</v>
      </c>
      <c r="B409" s="5" t="s">
        <v>664</v>
      </c>
      <c r="C409" s="5" t="s">
        <v>667</v>
      </c>
      <c r="D409" s="18">
        <v>84.5</v>
      </c>
      <c r="E409" s="70">
        <f t="shared" si="38"/>
        <v>90.51639999999999</v>
      </c>
      <c r="F409" s="70">
        <v>96</v>
      </c>
      <c r="G409" s="132">
        <f t="shared" si="36"/>
        <v>98.399999999999991</v>
      </c>
      <c r="H409" s="132">
        <v>110</v>
      </c>
      <c r="I409" s="132">
        <f t="shared" si="37"/>
        <v>112.2</v>
      </c>
      <c r="J409" s="6">
        <v>1.79</v>
      </c>
      <c r="K409" s="1">
        <v>1</v>
      </c>
      <c r="L409" s="12" t="s">
        <v>660</v>
      </c>
      <c r="M409" s="15" t="s">
        <v>2676</v>
      </c>
    </row>
    <row r="410" spans="1:13" ht="10.35" customHeight="1" x14ac:dyDescent="0.2">
      <c r="A410" s="31" t="s">
        <v>1063</v>
      </c>
      <c r="B410" s="1" t="s">
        <v>626</v>
      </c>
      <c r="C410" s="1" t="s">
        <v>1807</v>
      </c>
      <c r="D410" s="2">
        <v>21.4</v>
      </c>
      <c r="E410" s="97">
        <f t="shared" si="38"/>
        <v>22.923679999999997</v>
      </c>
      <c r="F410" s="97">
        <f t="shared" si="35"/>
        <v>24.319732111999997</v>
      </c>
      <c r="G410" s="133">
        <f t="shared" si="36"/>
        <v>24.927725414799994</v>
      </c>
      <c r="H410" s="133">
        <f t="shared" si="34"/>
        <v>28.043691091649993</v>
      </c>
      <c r="I410" s="133">
        <f t="shared" si="37"/>
        <v>28.604564913482992</v>
      </c>
      <c r="J410" s="6">
        <v>0.105</v>
      </c>
      <c r="K410" s="1">
        <v>25</v>
      </c>
      <c r="L410" s="16" t="s">
        <v>1539</v>
      </c>
      <c r="M410" s="19" t="s">
        <v>2646</v>
      </c>
    </row>
    <row r="411" spans="1:13" ht="10.35" customHeight="1" x14ac:dyDescent="0.2">
      <c r="A411" s="31" t="s">
        <v>1064</v>
      </c>
      <c r="B411" s="1" t="s">
        <v>626</v>
      </c>
      <c r="C411" s="1" t="s">
        <v>1808</v>
      </c>
      <c r="D411" s="2">
        <v>33.5</v>
      </c>
      <c r="E411" s="97">
        <f t="shared" si="38"/>
        <v>35.885199999999998</v>
      </c>
      <c r="F411" s="97">
        <f t="shared" si="35"/>
        <v>38.070608679999992</v>
      </c>
      <c r="G411" s="133">
        <f t="shared" si="36"/>
        <v>39.022373896999987</v>
      </c>
      <c r="H411" s="133">
        <f t="shared" si="34"/>
        <v>43.900170634124983</v>
      </c>
      <c r="I411" s="133">
        <f t="shared" si="37"/>
        <v>44.778174046807486</v>
      </c>
      <c r="J411" s="6">
        <v>0.48599999999999999</v>
      </c>
      <c r="K411" s="1">
        <v>25</v>
      </c>
      <c r="L411" s="16" t="s">
        <v>1540</v>
      </c>
      <c r="M411" s="19" t="s">
        <v>2646</v>
      </c>
    </row>
    <row r="412" spans="1:13" ht="10.35" customHeight="1" x14ac:dyDescent="0.2">
      <c r="A412" s="31" t="s">
        <v>1561</v>
      </c>
      <c r="B412" s="1" t="s">
        <v>1809</v>
      </c>
      <c r="C412" s="1" t="s">
        <v>1810</v>
      </c>
      <c r="D412" s="2">
        <v>29</v>
      </c>
      <c r="E412" s="97">
        <f t="shared" si="38"/>
        <v>31.064799999999998</v>
      </c>
      <c r="F412" s="97">
        <f t="shared" si="35"/>
        <v>32.956646319999997</v>
      </c>
      <c r="G412" s="133">
        <f t="shared" si="36"/>
        <v>33.780562477999993</v>
      </c>
      <c r="H412" s="133">
        <f t="shared" si="34"/>
        <v>38.00313278774999</v>
      </c>
      <c r="I412" s="133">
        <f t="shared" si="37"/>
        <v>38.763195443504991</v>
      </c>
      <c r="J412" s="7">
        <v>0.19900000000000001</v>
      </c>
      <c r="K412" s="1">
        <v>1</v>
      </c>
      <c r="L412" s="16" t="s">
        <v>1562</v>
      </c>
      <c r="M412" s="19" t="s">
        <v>2646</v>
      </c>
    </row>
    <row r="413" spans="1:13" ht="10.35" customHeight="1" x14ac:dyDescent="0.2">
      <c r="A413" s="31" t="s">
        <v>1065</v>
      </c>
      <c r="B413" s="1" t="s">
        <v>1811</v>
      </c>
      <c r="C413" s="1" t="s">
        <v>1812</v>
      </c>
      <c r="D413" s="2">
        <v>11</v>
      </c>
      <c r="E413" s="97">
        <f t="shared" si="38"/>
        <v>11.783199999999999</v>
      </c>
      <c r="F413" s="97">
        <f t="shared" si="35"/>
        <v>12.500796879999998</v>
      </c>
      <c r="G413" s="133">
        <f t="shared" si="36"/>
        <v>12.813316801999996</v>
      </c>
      <c r="H413" s="133">
        <f t="shared" si="34"/>
        <v>14.414981402249996</v>
      </c>
      <c r="I413" s="133">
        <f t="shared" si="37"/>
        <v>14.703281030294995</v>
      </c>
      <c r="J413" s="6">
        <v>0.10299999999999999</v>
      </c>
      <c r="K413" s="1">
        <v>1</v>
      </c>
      <c r="L413" s="16" t="s">
        <v>1541</v>
      </c>
      <c r="M413" s="19" t="s">
        <v>2646</v>
      </c>
    </row>
    <row r="414" spans="1:13" ht="10.35" customHeight="1" x14ac:dyDescent="0.2">
      <c r="A414" s="31" t="s">
        <v>1066</v>
      </c>
      <c r="B414" s="1" t="s">
        <v>1811</v>
      </c>
      <c r="C414" s="1" t="s">
        <v>1813</v>
      </c>
      <c r="D414" s="2">
        <v>10.6</v>
      </c>
      <c r="E414" s="97">
        <f t="shared" si="38"/>
        <v>11.354719999999999</v>
      </c>
      <c r="F414" s="97">
        <f t="shared" si="35"/>
        <v>12.046222447999998</v>
      </c>
      <c r="G414" s="133">
        <f t="shared" si="36"/>
        <v>12.347378009199996</v>
      </c>
      <c r="H414" s="133">
        <f t="shared" si="34"/>
        <v>13.890800260349996</v>
      </c>
      <c r="I414" s="133">
        <f t="shared" si="37"/>
        <v>14.168616265556997</v>
      </c>
      <c r="J414" s="6">
        <v>0.107</v>
      </c>
      <c r="K414" s="1">
        <v>1</v>
      </c>
      <c r="L414" s="16" t="s">
        <v>1542</v>
      </c>
      <c r="M414" s="19" t="s">
        <v>2646</v>
      </c>
    </row>
    <row r="415" spans="1:13" ht="10.35" customHeight="1" x14ac:dyDescent="0.2">
      <c r="A415" s="31" t="s">
        <v>1067</v>
      </c>
      <c r="B415" s="1" t="s">
        <v>1811</v>
      </c>
      <c r="C415" s="1" t="s">
        <v>1814</v>
      </c>
      <c r="D415" s="2">
        <v>11.2</v>
      </c>
      <c r="E415" s="97">
        <f t="shared" si="38"/>
        <v>11.997439999999999</v>
      </c>
      <c r="F415" s="97">
        <f t="shared" si="35"/>
        <v>12.728084095999998</v>
      </c>
      <c r="G415" s="133">
        <f t="shared" si="36"/>
        <v>13.046286198399997</v>
      </c>
      <c r="H415" s="133">
        <f t="shared" si="34"/>
        <v>14.677071973199997</v>
      </c>
      <c r="I415" s="133">
        <f t="shared" si="37"/>
        <v>14.970613412663997</v>
      </c>
      <c r="J415" s="6">
        <v>0.13600000000000001</v>
      </c>
      <c r="K415" s="1">
        <v>1</v>
      </c>
      <c r="L415" s="16" t="s">
        <v>1543</v>
      </c>
      <c r="M415" s="19" t="s">
        <v>2682</v>
      </c>
    </row>
    <row r="416" spans="1:13" ht="10.35" customHeight="1" x14ac:dyDescent="0.2">
      <c r="A416" s="35" t="s">
        <v>1997</v>
      </c>
      <c r="B416" s="5" t="s">
        <v>1811</v>
      </c>
      <c r="C416" s="5" t="s">
        <v>1815</v>
      </c>
      <c r="D416" s="18">
        <v>4.5</v>
      </c>
      <c r="E416" s="70">
        <f t="shared" si="38"/>
        <v>4.8203999999999994</v>
      </c>
      <c r="F416" s="70">
        <f t="shared" si="35"/>
        <v>5.1139623599999995</v>
      </c>
      <c r="G416" s="132">
        <f t="shared" si="36"/>
        <v>5.2418114189999994</v>
      </c>
      <c r="H416" s="132">
        <f t="shared" si="34"/>
        <v>5.8970378463749995</v>
      </c>
      <c r="I416" s="132">
        <f t="shared" si="37"/>
        <v>6.0149786033024997</v>
      </c>
      <c r="J416" s="9">
        <v>0.13500000000000001</v>
      </c>
      <c r="K416" s="5">
        <v>1</v>
      </c>
      <c r="L416" s="12" t="s">
        <v>1544</v>
      </c>
      <c r="M416" s="15" t="s">
        <v>2682</v>
      </c>
    </row>
    <row r="417" spans="1:13" ht="10.35" customHeight="1" x14ac:dyDescent="0.2">
      <c r="A417" s="31" t="s">
        <v>1068</v>
      </c>
      <c r="B417" s="1" t="s">
        <v>1811</v>
      </c>
      <c r="C417" s="1" t="s">
        <v>1816</v>
      </c>
      <c r="D417" s="2">
        <v>12.4</v>
      </c>
      <c r="E417" s="97">
        <f t="shared" si="38"/>
        <v>13.282879999999999</v>
      </c>
      <c r="F417" s="97">
        <f t="shared" si="35"/>
        <v>14.091807391999998</v>
      </c>
      <c r="G417" s="133">
        <f t="shared" si="36"/>
        <v>14.444102576799997</v>
      </c>
      <c r="H417" s="133">
        <f t="shared" si="34"/>
        <v>16.249615398899998</v>
      </c>
      <c r="I417" s="133">
        <f t="shared" si="37"/>
        <v>16.574607706877998</v>
      </c>
      <c r="J417" s="6">
        <v>0.1</v>
      </c>
      <c r="K417" s="1">
        <v>1</v>
      </c>
      <c r="L417" s="16" t="s">
        <v>1545</v>
      </c>
      <c r="M417" s="19" t="s">
        <v>2646</v>
      </c>
    </row>
    <row r="418" spans="1:13" ht="10.35" customHeight="1" x14ac:dyDescent="0.2">
      <c r="A418" s="31" t="s">
        <v>1069</v>
      </c>
      <c r="B418" s="1" t="s">
        <v>1811</v>
      </c>
      <c r="C418" s="1" t="s">
        <v>1817</v>
      </c>
      <c r="D418" s="2">
        <v>12.1</v>
      </c>
      <c r="E418" s="97">
        <f t="shared" si="38"/>
        <v>12.961519999999998</v>
      </c>
      <c r="F418" s="97">
        <f t="shared" si="35"/>
        <v>13.750876567999997</v>
      </c>
      <c r="G418" s="133">
        <f t="shared" si="36"/>
        <v>14.094648482199997</v>
      </c>
      <c r="H418" s="133">
        <f t="shared" si="34"/>
        <v>15.856479542474997</v>
      </c>
      <c r="I418" s="133">
        <f t="shared" si="37"/>
        <v>16.173609133324497</v>
      </c>
      <c r="J418" s="6">
        <v>0.108</v>
      </c>
      <c r="K418" s="1">
        <v>1</v>
      </c>
      <c r="L418" s="16" t="s">
        <v>1546</v>
      </c>
      <c r="M418" s="19" t="s">
        <v>2646</v>
      </c>
    </row>
    <row r="419" spans="1:13" ht="10.35" customHeight="1" x14ac:dyDescent="0.2">
      <c r="A419" s="31" t="s">
        <v>1070</v>
      </c>
      <c r="B419" s="1" t="s">
        <v>1811</v>
      </c>
      <c r="C419" s="1" t="s">
        <v>1818</v>
      </c>
      <c r="D419" s="2">
        <v>23</v>
      </c>
      <c r="E419" s="97">
        <f t="shared" si="38"/>
        <v>24.637599999999999</v>
      </c>
      <c r="F419" s="97">
        <f t="shared" si="35"/>
        <v>26.138029839999998</v>
      </c>
      <c r="G419" s="133">
        <f t="shared" si="36"/>
        <v>26.791480585999995</v>
      </c>
      <c r="H419" s="133">
        <f t="shared" si="34"/>
        <v>30.140415659249996</v>
      </c>
      <c r="I419" s="133">
        <f t="shared" si="37"/>
        <v>30.743223972434997</v>
      </c>
      <c r="J419" s="6">
        <v>0.17499999999999999</v>
      </c>
      <c r="K419" s="1">
        <v>1</v>
      </c>
      <c r="L419" s="16" t="s">
        <v>1547</v>
      </c>
      <c r="M419" s="19" t="s">
        <v>2657</v>
      </c>
    </row>
    <row r="420" spans="1:13" ht="10.35" customHeight="1" x14ac:dyDescent="0.2">
      <c r="A420" s="31" t="s">
        <v>1071</v>
      </c>
      <c r="B420" s="1" t="s">
        <v>1811</v>
      </c>
      <c r="C420" s="1" t="s">
        <v>1819</v>
      </c>
      <c r="D420" s="2">
        <v>12.4</v>
      </c>
      <c r="E420" s="97">
        <f t="shared" si="38"/>
        <v>13.282879999999999</v>
      </c>
      <c r="F420" s="97">
        <f t="shared" si="35"/>
        <v>14.091807391999998</v>
      </c>
      <c r="G420" s="133">
        <f t="shared" si="36"/>
        <v>14.444102576799997</v>
      </c>
      <c r="H420" s="133">
        <f t="shared" si="34"/>
        <v>16.249615398899998</v>
      </c>
      <c r="I420" s="133">
        <f t="shared" si="37"/>
        <v>16.574607706877998</v>
      </c>
      <c r="J420" s="6">
        <v>0.13600000000000001</v>
      </c>
      <c r="K420" s="1">
        <v>1</v>
      </c>
      <c r="L420" s="16" t="s">
        <v>1548</v>
      </c>
      <c r="M420" s="19" t="s">
        <v>2682</v>
      </c>
    </row>
    <row r="421" spans="1:13" ht="10.35" customHeight="1" x14ac:dyDescent="0.2">
      <c r="A421" s="35" t="s">
        <v>1998</v>
      </c>
      <c r="B421" s="5" t="s">
        <v>1811</v>
      </c>
      <c r="C421" s="5" t="s">
        <v>1820</v>
      </c>
      <c r="D421" s="18">
        <v>4.9000000000000004</v>
      </c>
      <c r="E421" s="70">
        <f t="shared" si="38"/>
        <v>5.2488799999999998</v>
      </c>
      <c r="F421" s="70">
        <f t="shared" si="35"/>
        <v>5.5685367919999997</v>
      </c>
      <c r="G421" s="132">
        <f t="shared" si="36"/>
        <v>5.7077502117999996</v>
      </c>
      <c r="H421" s="132">
        <f t="shared" si="34"/>
        <v>6.4212189882749993</v>
      </c>
      <c r="I421" s="132">
        <f t="shared" si="37"/>
        <v>6.5496433680404991</v>
      </c>
      <c r="J421" s="9">
        <v>0.14499999999999999</v>
      </c>
      <c r="K421" s="5">
        <v>1</v>
      </c>
      <c r="L421" s="12" t="s">
        <v>1549</v>
      </c>
      <c r="M421" s="15" t="s">
        <v>2682</v>
      </c>
    </row>
    <row r="422" spans="1:13" ht="10.35" customHeight="1" x14ac:dyDescent="0.2">
      <c r="A422" s="31" t="s">
        <v>1072</v>
      </c>
      <c r="B422" s="1" t="s">
        <v>1821</v>
      </c>
      <c r="C422" s="1" t="s">
        <v>1822</v>
      </c>
      <c r="D422" s="2">
        <v>19.600000000000001</v>
      </c>
      <c r="E422" s="97">
        <f t="shared" si="38"/>
        <v>20.995519999999999</v>
      </c>
      <c r="F422" s="97">
        <f t="shared" si="35"/>
        <v>22.274147167999999</v>
      </c>
      <c r="G422" s="133">
        <f t="shared" si="36"/>
        <v>22.831000847199999</v>
      </c>
      <c r="H422" s="133">
        <f t="shared" si="34"/>
        <v>25.684875953099997</v>
      </c>
      <c r="I422" s="133">
        <f t="shared" si="37"/>
        <v>26.198573472161996</v>
      </c>
      <c r="J422" s="6">
        <v>0.158</v>
      </c>
      <c r="K422" s="1">
        <v>1</v>
      </c>
      <c r="L422" s="16" t="s">
        <v>1550</v>
      </c>
      <c r="M422" s="19" t="s">
        <v>2646</v>
      </c>
    </row>
    <row r="423" spans="1:13" ht="10.35" customHeight="1" x14ac:dyDescent="0.2">
      <c r="A423" s="31" t="s">
        <v>1073</v>
      </c>
      <c r="B423" s="1" t="s">
        <v>1824</v>
      </c>
      <c r="C423" s="1" t="s">
        <v>1823</v>
      </c>
      <c r="D423" s="2">
        <v>21</v>
      </c>
      <c r="E423" s="97">
        <f t="shared" si="38"/>
        <v>22.495199999999997</v>
      </c>
      <c r="F423" s="97">
        <f t="shared" si="35"/>
        <v>23.865157679999996</v>
      </c>
      <c r="G423" s="133">
        <f t="shared" si="36"/>
        <v>24.461786621999995</v>
      </c>
      <c r="H423" s="133">
        <f t="shared" si="34"/>
        <v>27.519509949749995</v>
      </c>
      <c r="I423" s="133">
        <f t="shared" si="37"/>
        <v>28.069900148744996</v>
      </c>
      <c r="J423" s="6">
        <v>0.14899999999999999</v>
      </c>
      <c r="K423" s="1">
        <v>1</v>
      </c>
      <c r="L423" s="16" t="s">
        <v>1551</v>
      </c>
      <c r="M423" s="19" t="s">
        <v>2646</v>
      </c>
    </row>
    <row r="424" spans="1:13" ht="10.35" customHeight="1" x14ac:dyDescent="0.2">
      <c r="A424" s="34" t="s">
        <v>801</v>
      </c>
      <c r="B424" s="22" t="s">
        <v>459</v>
      </c>
      <c r="C424" s="22" t="s">
        <v>460</v>
      </c>
      <c r="D424" s="2">
        <v>14.9</v>
      </c>
      <c r="E424" s="97">
        <f t="shared" si="38"/>
        <v>15.96088</v>
      </c>
      <c r="F424" s="97">
        <f t="shared" si="35"/>
        <v>16.932897592</v>
      </c>
      <c r="G424" s="133">
        <f t="shared" si="36"/>
        <v>17.3562200318</v>
      </c>
      <c r="H424" s="133">
        <f t="shared" ref="H424:H487" si="39">G424*1.125</f>
        <v>19.525747535775</v>
      </c>
      <c r="I424" s="133">
        <f t="shared" si="37"/>
        <v>19.916262486490499</v>
      </c>
      <c r="J424" s="21">
        <v>0.13500000000000001</v>
      </c>
      <c r="K424" s="1">
        <v>1</v>
      </c>
      <c r="L424" s="25" t="s">
        <v>802</v>
      </c>
      <c r="M424" s="19" t="s">
        <v>2678</v>
      </c>
    </row>
    <row r="425" spans="1:13" ht="10.35" customHeight="1" x14ac:dyDescent="0.2">
      <c r="A425" s="34" t="s">
        <v>803</v>
      </c>
      <c r="B425" s="22" t="s">
        <v>459</v>
      </c>
      <c r="C425" s="22" t="s">
        <v>461</v>
      </c>
      <c r="D425" s="2">
        <v>14.9</v>
      </c>
      <c r="E425" s="97">
        <f t="shared" si="38"/>
        <v>15.96088</v>
      </c>
      <c r="F425" s="97">
        <f t="shared" si="35"/>
        <v>16.932897592</v>
      </c>
      <c r="G425" s="133">
        <f t="shared" si="36"/>
        <v>17.3562200318</v>
      </c>
      <c r="H425" s="133">
        <f t="shared" si="39"/>
        <v>19.525747535775</v>
      </c>
      <c r="I425" s="133">
        <f t="shared" si="37"/>
        <v>19.916262486490499</v>
      </c>
      <c r="J425" s="21">
        <v>0.13500000000000001</v>
      </c>
      <c r="K425" s="1">
        <v>1</v>
      </c>
      <c r="L425" s="25" t="s">
        <v>804</v>
      </c>
      <c r="M425" s="19" t="s">
        <v>2678</v>
      </c>
    </row>
    <row r="426" spans="1:13" s="38" customFormat="1" ht="10.35" customHeight="1" x14ac:dyDescent="0.2">
      <c r="A426" s="32" t="s">
        <v>1074</v>
      </c>
      <c r="B426" s="5" t="s">
        <v>1811</v>
      </c>
      <c r="C426" s="5" t="s">
        <v>1936</v>
      </c>
      <c r="D426" s="18">
        <v>7.6</v>
      </c>
      <c r="E426" s="70">
        <f t="shared" si="38"/>
        <v>8.141119999999999</v>
      </c>
      <c r="F426" s="70">
        <f t="shared" si="35"/>
        <v>8.6369142079999985</v>
      </c>
      <c r="G426" s="132">
        <f t="shared" si="36"/>
        <v>8.8528370631999973</v>
      </c>
      <c r="H426" s="132">
        <f t="shared" si="39"/>
        <v>9.9594416960999972</v>
      </c>
      <c r="I426" s="132">
        <f t="shared" si="37"/>
        <v>10.158630530021997</v>
      </c>
      <c r="J426" s="9">
        <v>0.126</v>
      </c>
      <c r="K426" s="5">
        <v>1</v>
      </c>
      <c r="L426" s="12" t="s">
        <v>1552</v>
      </c>
      <c r="M426" s="15" t="s">
        <v>2678</v>
      </c>
    </row>
    <row r="427" spans="1:13" ht="10.35" customHeight="1" x14ac:dyDescent="0.2">
      <c r="A427" s="31" t="s">
        <v>1075</v>
      </c>
      <c r="B427" s="1" t="s">
        <v>2492</v>
      </c>
      <c r="C427" s="1" t="s">
        <v>1937</v>
      </c>
      <c r="D427" s="2">
        <v>17.5</v>
      </c>
      <c r="E427" s="97">
        <f t="shared" si="38"/>
        <v>18.745999999999999</v>
      </c>
      <c r="F427" s="97">
        <f t="shared" ref="F427:F488" si="40">E427*1.0609</f>
        <v>19.887631399999997</v>
      </c>
      <c r="G427" s="133">
        <f t="shared" si="36"/>
        <v>20.384822184999994</v>
      </c>
      <c r="H427" s="133">
        <f t="shared" si="39"/>
        <v>22.932924958124993</v>
      </c>
      <c r="I427" s="133">
        <f t="shared" si="37"/>
        <v>23.391583457287492</v>
      </c>
      <c r="J427" s="6">
        <v>0.187</v>
      </c>
      <c r="K427" s="1">
        <v>1</v>
      </c>
      <c r="L427" s="16" t="s">
        <v>1553</v>
      </c>
      <c r="M427" s="19" t="s">
        <v>2646</v>
      </c>
    </row>
    <row r="428" spans="1:13" ht="10.35" customHeight="1" x14ac:dyDescent="0.2">
      <c r="A428" s="31" t="s">
        <v>1076</v>
      </c>
      <c r="B428" s="1" t="s">
        <v>1938</v>
      </c>
      <c r="C428" s="1" t="s">
        <v>1939</v>
      </c>
      <c r="D428" s="2">
        <v>15.1</v>
      </c>
      <c r="E428" s="97">
        <f t="shared" si="38"/>
        <v>16.17512</v>
      </c>
      <c r="F428" s="97">
        <f t="shared" si="40"/>
        <v>17.160184808</v>
      </c>
      <c r="G428" s="133">
        <f t="shared" si="36"/>
        <v>17.589189428199997</v>
      </c>
      <c r="H428" s="133">
        <f t="shared" si="39"/>
        <v>19.787838106724998</v>
      </c>
      <c r="I428" s="133">
        <f t="shared" si="37"/>
        <v>20.183594868859497</v>
      </c>
      <c r="J428" s="6">
        <v>9.9000000000000005E-2</v>
      </c>
      <c r="K428" s="1">
        <v>1</v>
      </c>
      <c r="L428" s="16" t="s">
        <v>1554</v>
      </c>
      <c r="M428" s="19" t="s">
        <v>2646</v>
      </c>
    </row>
    <row r="429" spans="1:13" ht="10.35" customHeight="1" x14ac:dyDescent="0.2">
      <c r="A429" s="31" t="s">
        <v>1077</v>
      </c>
      <c r="B429" s="1" t="s">
        <v>1940</v>
      </c>
      <c r="C429" s="1" t="s">
        <v>1939</v>
      </c>
      <c r="D429" s="2">
        <v>15</v>
      </c>
      <c r="E429" s="97">
        <f t="shared" si="38"/>
        <v>16.067999999999998</v>
      </c>
      <c r="F429" s="97">
        <f t="shared" si="40"/>
        <v>17.046541199999997</v>
      </c>
      <c r="G429" s="133">
        <f t="shared" si="36"/>
        <v>17.472704729999993</v>
      </c>
      <c r="H429" s="133">
        <f t="shared" si="39"/>
        <v>19.656792821249994</v>
      </c>
      <c r="I429" s="133">
        <f t="shared" si="37"/>
        <v>20.049928677674995</v>
      </c>
      <c r="J429" s="6">
        <v>0.106</v>
      </c>
      <c r="K429" s="1">
        <v>1</v>
      </c>
      <c r="L429" s="16" t="s">
        <v>705</v>
      </c>
      <c r="M429" s="19" t="s">
        <v>2646</v>
      </c>
    </row>
    <row r="430" spans="1:13" ht="10.35" customHeight="1" x14ac:dyDescent="0.2">
      <c r="A430" s="31" t="s">
        <v>1078</v>
      </c>
      <c r="B430" s="1" t="s">
        <v>880</v>
      </c>
      <c r="C430" s="1" t="s">
        <v>881</v>
      </c>
      <c r="D430" s="2">
        <v>16.2</v>
      </c>
      <c r="E430" s="97">
        <f t="shared" si="38"/>
        <v>17.353439999999999</v>
      </c>
      <c r="F430" s="97">
        <f t="shared" si="40"/>
        <v>18.410264496</v>
      </c>
      <c r="G430" s="133">
        <f t="shared" si="36"/>
        <v>18.870521108399998</v>
      </c>
      <c r="H430" s="133">
        <f t="shared" si="39"/>
        <v>21.229336246949998</v>
      </c>
      <c r="I430" s="133">
        <f t="shared" si="37"/>
        <v>21.653922971888999</v>
      </c>
      <c r="J430" s="6">
        <v>0.114</v>
      </c>
      <c r="K430" s="1">
        <v>1</v>
      </c>
      <c r="L430" s="16" t="s">
        <v>706</v>
      </c>
      <c r="M430" s="19" t="s">
        <v>2646</v>
      </c>
    </row>
    <row r="431" spans="1:13" ht="10.35" customHeight="1" x14ac:dyDescent="0.2">
      <c r="A431" s="31" t="s">
        <v>1079</v>
      </c>
      <c r="B431" s="1" t="s">
        <v>882</v>
      </c>
      <c r="C431" s="1" t="s">
        <v>881</v>
      </c>
      <c r="D431" s="2">
        <v>17.100000000000001</v>
      </c>
      <c r="E431" s="97">
        <f t="shared" si="38"/>
        <v>18.317520000000002</v>
      </c>
      <c r="F431" s="97">
        <f t="shared" si="40"/>
        <v>19.433056968000002</v>
      </c>
      <c r="G431" s="133">
        <f t="shared" si="36"/>
        <v>19.918883392200001</v>
      </c>
      <c r="H431" s="133">
        <f t="shared" si="39"/>
        <v>22.408743816225002</v>
      </c>
      <c r="I431" s="133">
        <f t="shared" si="37"/>
        <v>22.856918692549502</v>
      </c>
      <c r="J431" s="6">
        <v>0.13700000000000001</v>
      </c>
      <c r="K431" s="1">
        <v>1</v>
      </c>
      <c r="L431" s="16" t="s">
        <v>707</v>
      </c>
      <c r="M431" s="19" t="s">
        <v>2646</v>
      </c>
    </row>
    <row r="432" spans="1:13" ht="10.35" customHeight="1" x14ac:dyDescent="0.2">
      <c r="A432" s="31" t="s">
        <v>1080</v>
      </c>
      <c r="B432" s="1" t="s">
        <v>883</v>
      </c>
      <c r="C432" s="1" t="s">
        <v>1939</v>
      </c>
      <c r="D432" s="2">
        <v>18.2</v>
      </c>
      <c r="E432" s="97">
        <f t="shared" si="38"/>
        <v>19.495839999999998</v>
      </c>
      <c r="F432" s="97">
        <f t="shared" si="40"/>
        <v>20.683136655999995</v>
      </c>
      <c r="G432" s="133">
        <f t="shared" si="36"/>
        <v>21.200215072399992</v>
      </c>
      <c r="H432" s="133">
        <f t="shared" si="39"/>
        <v>23.850241956449992</v>
      </c>
      <c r="I432" s="133">
        <f t="shared" si="37"/>
        <v>24.327246795578993</v>
      </c>
      <c r="J432" s="6">
        <v>0.13500000000000001</v>
      </c>
      <c r="K432" s="1">
        <v>1</v>
      </c>
      <c r="L432" s="16" t="s">
        <v>708</v>
      </c>
      <c r="M432" s="19" t="s">
        <v>2646</v>
      </c>
    </row>
    <row r="433" spans="1:13" ht="10.35" customHeight="1" x14ac:dyDescent="0.2">
      <c r="A433" s="31" t="s">
        <v>1081</v>
      </c>
      <c r="B433" s="1" t="s">
        <v>884</v>
      </c>
      <c r="C433" s="1" t="s">
        <v>879</v>
      </c>
      <c r="D433" s="2">
        <v>19.3</v>
      </c>
      <c r="E433" s="97">
        <f t="shared" si="38"/>
        <v>20.674160000000001</v>
      </c>
      <c r="F433" s="97">
        <f t="shared" si="40"/>
        <v>21.933216343999998</v>
      </c>
      <c r="G433" s="133">
        <f t="shared" si="36"/>
        <v>22.481546752599996</v>
      </c>
      <c r="H433" s="133">
        <f t="shared" si="39"/>
        <v>25.291740096674996</v>
      </c>
      <c r="I433" s="133">
        <f t="shared" si="37"/>
        <v>25.797574898608495</v>
      </c>
      <c r="J433" s="6">
        <v>0.14599999999999999</v>
      </c>
      <c r="K433" s="1">
        <v>1</v>
      </c>
      <c r="L433" s="16" t="s">
        <v>709</v>
      </c>
      <c r="M433" s="19" t="s">
        <v>2646</v>
      </c>
    </row>
    <row r="434" spans="1:13" ht="10.35" customHeight="1" x14ac:dyDescent="0.2">
      <c r="A434" s="34" t="s">
        <v>813</v>
      </c>
      <c r="B434" s="3" t="s">
        <v>1935</v>
      </c>
      <c r="C434" s="1" t="s">
        <v>462</v>
      </c>
      <c r="D434" s="2">
        <v>39</v>
      </c>
      <c r="E434" s="97">
        <f t="shared" si="38"/>
        <v>41.776799999999994</v>
      </c>
      <c r="F434" s="97">
        <f t="shared" si="40"/>
        <v>44.32100711999999</v>
      </c>
      <c r="G434" s="133">
        <f t="shared" si="36"/>
        <v>45.429032297999989</v>
      </c>
      <c r="H434" s="133">
        <f t="shared" si="39"/>
        <v>51.107661335249986</v>
      </c>
      <c r="I434" s="133">
        <f t="shared" si="37"/>
        <v>52.129814561954987</v>
      </c>
      <c r="J434" s="21">
        <v>0.23100000000000001</v>
      </c>
      <c r="K434" s="1">
        <v>1</v>
      </c>
      <c r="L434" s="25" t="s">
        <v>814</v>
      </c>
      <c r="M434" s="19" t="s">
        <v>2646</v>
      </c>
    </row>
    <row r="435" spans="1:13" ht="10.35" customHeight="1" x14ac:dyDescent="0.2">
      <c r="A435" s="31" t="s">
        <v>1082</v>
      </c>
      <c r="B435" s="1" t="s">
        <v>1811</v>
      </c>
      <c r="C435" s="1" t="s">
        <v>885</v>
      </c>
      <c r="D435" s="2">
        <v>10.1</v>
      </c>
      <c r="E435" s="97">
        <f t="shared" si="38"/>
        <v>10.819119999999998</v>
      </c>
      <c r="F435" s="97">
        <f t="shared" si="40"/>
        <v>11.478004407999997</v>
      </c>
      <c r="G435" s="133">
        <f t="shared" si="36"/>
        <v>11.764954518199996</v>
      </c>
      <c r="H435" s="133">
        <f t="shared" si="39"/>
        <v>13.235573832974996</v>
      </c>
      <c r="I435" s="133">
        <f t="shared" si="37"/>
        <v>13.500285309634496</v>
      </c>
      <c r="J435" s="6">
        <v>0.13500000000000001</v>
      </c>
      <c r="K435" s="1">
        <v>1</v>
      </c>
      <c r="L435" s="16" t="s">
        <v>710</v>
      </c>
      <c r="M435" s="19" t="s">
        <v>2646</v>
      </c>
    </row>
    <row r="436" spans="1:13" ht="10.35" customHeight="1" x14ac:dyDescent="0.2">
      <c r="A436" s="31" t="s">
        <v>1083</v>
      </c>
      <c r="B436" s="1" t="s">
        <v>1811</v>
      </c>
      <c r="C436" s="1" t="s">
        <v>886</v>
      </c>
      <c r="D436" s="2">
        <v>11.5</v>
      </c>
      <c r="E436" s="97">
        <f t="shared" si="38"/>
        <v>12.3188</v>
      </c>
      <c r="F436" s="97">
        <f t="shared" si="40"/>
        <v>13.069014919999999</v>
      </c>
      <c r="G436" s="133">
        <f t="shared" si="36"/>
        <v>13.395740292999998</v>
      </c>
      <c r="H436" s="133">
        <f t="shared" si="39"/>
        <v>15.070207829624998</v>
      </c>
      <c r="I436" s="133">
        <f t="shared" si="37"/>
        <v>15.371611986217498</v>
      </c>
      <c r="J436" s="6">
        <v>0.10100000000000001</v>
      </c>
      <c r="K436" s="1">
        <v>1</v>
      </c>
      <c r="L436" s="16" t="s">
        <v>711</v>
      </c>
      <c r="M436" s="19" t="s">
        <v>2646</v>
      </c>
    </row>
    <row r="437" spans="1:13" ht="10.35" customHeight="1" x14ac:dyDescent="0.2">
      <c r="A437" s="31" t="s">
        <v>1084</v>
      </c>
      <c r="B437" s="1" t="s">
        <v>1811</v>
      </c>
      <c r="C437" s="1" t="s">
        <v>887</v>
      </c>
      <c r="D437" s="2">
        <v>11.2</v>
      </c>
      <c r="E437" s="97">
        <f t="shared" si="38"/>
        <v>11.997439999999999</v>
      </c>
      <c r="F437" s="97">
        <f t="shared" si="40"/>
        <v>12.728084095999998</v>
      </c>
      <c r="G437" s="133">
        <f t="shared" si="36"/>
        <v>13.046286198399997</v>
      </c>
      <c r="H437" s="133">
        <f t="shared" si="39"/>
        <v>14.677071973199997</v>
      </c>
      <c r="I437" s="133">
        <f t="shared" si="37"/>
        <v>14.970613412663997</v>
      </c>
      <c r="J437" s="6">
        <v>0.13800000000000001</v>
      </c>
      <c r="K437" s="1">
        <v>1</v>
      </c>
      <c r="L437" s="16" t="s">
        <v>712</v>
      </c>
      <c r="M437" s="19" t="s">
        <v>2646</v>
      </c>
    </row>
    <row r="438" spans="1:13" ht="10.35" customHeight="1" x14ac:dyDescent="0.2">
      <c r="A438" s="31" t="s">
        <v>1085</v>
      </c>
      <c r="B438" s="1" t="s">
        <v>888</v>
      </c>
      <c r="C438" s="1" t="s">
        <v>889</v>
      </c>
      <c r="D438" s="2">
        <v>20.5</v>
      </c>
      <c r="E438" s="97">
        <f t="shared" si="38"/>
        <v>21.959599999999998</v>
      </c>
      <c r="F438" s="97">
        <f t="shared" si="40"/>
        <v>23.296939639999998</v>
      </c>
      <c r="G438" s="133">
        <f t="shared" si="36"/>
        <v>23.879363130999995</v>
      </c>
      <c r="H438" s="133">
        <f t="shared" si="39"/>
        <v>26.864283522374993</v>
      </c>
      <c r="I438" s="133">
        <f t="shared" si="37"/>
        <v>27.401569192822492</v>
      </c>
      <c r="J438" s="6">
        <v>0.14199999999999999</v>
      </c>
      <c r="K438" s="1">
        <v>1</v>
      </c>
      <c r="L438" s="16" t="s">
        <v>713</v>
      </c>
      <c r="M438" s="19" t="s">
        <v>2646</v>
      </c>
    </row>
    <row r="439" spans="1:13" ht="10.35" customHeight="1" x14ac:dyDescent="0.2">
      <c r="A439" s="34" t="s">
        <v>805</v>
      </c>
      <c r="B439" s="3" t="s">
        <v>1935</v>
      </c>
      <c r="C439" s="1" t="s">
        <v>1977</v>
      </c>
      <c r="D439" s="2">
        <v>34.200000000000003</v>
      </c>
      <c r="E439" s="97">
        <f t="shared" si="38"/>
        <v>36.635040000000004</v>
      </c>
      <c r="F439" s="97">
        <f t="shared" si="40"/>
        <v>38.866113936000005</v>
      </c>
      <c r="G439" s="133">
        <f t="shared" si="36"/>
        <v>39.837766784400003</v>
      </c>
      <c r="H439" s="133">
        <f t="shared" si="39"/>
        <v>44.817487632450003</v>
      </c>
      <c r="I439" s="133">
        <f t="shared" si="37"/>
        <v>45.713837385099005</v>
      </c>
      <c r="J439" s="21">
        <v>0.192</v>
      </c>
      <c r="K439" s="1">
        <v>1</v>
      </c>
      <c r="L439" s="25" t="s">
        <v>806</v>
      </c>
      <c r="M439" s="19" t="s">
        <v>2646</v>
      </c>
    </row>
    <row r="440" spans="1:13" ht="10.35" customHeight="1" x14ac:dyDescent="0.2">
      <c r="A440" s="35" t="s">
        <v>1086</v>
      </c>
      <c r="B440" s="10" t="s">
        <v>1811</v>
      </c>
      <c r="C440" s="5" t="s">
        <v>890</v>
      </c>
      <c r="D440" s="18">
        <v>3.9</v>
      </c>
      <c r="E440" s="70">
        <f t="shared" si="38"/>
        <v>4.1776799999999996</v>
      </c>
      <c r="F440" s="70">
        <v>4.4000000000000004</v>
      </c>
      <c r="G440" s="132">
        <f t="shared" si="36"/>
        <v>4.51</v>
      </c>
      <c r="H440" s="132">
        <f t="shared" si="39"/>
        <v>5.0737499999999995</v>
      </c>
      <c r="I440" s="132">
        <f t="shared" si="37"/>
        <v>5.1752249999999993</v>
      </c>
      <c r="J440" s="9">
        <v>0.128</v>
      </c>
      <c r="K440" s="5">
        <v>1</v>
      </c>
      <c r="L440" s="12" t="s">
        <v>714</v>
      </c>
      <c r="M440" s="15" t="s">
        <v>2682</v>
      </c>
    </row>
    <row r="441" spans="1:13" ht="10.35" customHeight="1" x14ac:dyDescent="0.2">
      <c r="A441" s="32" t="s">
        <v>1087</v>
      </c>
      <c r="B441" s="10" t="s">
        <v>1811</v>
      </c>
      <c r="C441" s="5" t="s">
        <v>891</v>
      </c>
      <c r="D441" s="18">
        <v>5.6</v>
      </c>
      <c r="E441" s="70">
        <f t="shared" si="38"/>
        <v>5.9987199999999996</v>
      </c>
      <c r="F441" s="70">
        <f t="shared" si="40"/>
        <v>6.3640420479999991</v>
      </c>
      <c r="G441" s="132">
        <f t="shared" si="36"/>
        <v>6.5231430991999986</v>
      </c>
      <c r="H441" s="132">
        <f t="shared" si="39"/>
        <v>7.3385359865999984</v>
      </c>
      <c r="I441" s="132">
        <f t="shared" si="37"/>
        <v>7.4853067063319987</v>
      </c>
      <c r="J441" s="9">
        <v>0.125</v>
      </c>
      <c r="K441" s="5">
        <v>1</v>
      </c>
      <c r="L441" s="12" t="s">
        <v>715</v>
      </c>
      <c r="M441" s="15" t="s">
        <v>2682</v>
      </c>
    </row>
    <row r="442" spans="1:13" ht="10.35" customHeight="1" x14ac:dyDescent="0.2">
      <c r="A442" s="31" t="s">
        <v>1088</v>
      </c>
      <c r="B442" s="1" t="s">
        <v>1811</v>
      </c>
      <c r="C442" s="1" t="s">
        <v>2445</v>
      </c>
      <c r="D442" s="2">
        <v>11.7</v>
      </c>
      <c r="E442" s="97">
        <f t="shared" si="38"/>
        <v>12.533039999999998</v>
      </c>
      <c r="F442" s="97">
        <f t="shared" si="40"/>
        <v>13.296302135999998</v>
      </c>
      <c r="G442" s="133">
        <f t="shared" si="36"/>
        <v>13.628709689399997</v>
      </c>
      <c r="H442" s="133">
        <f t="shared" si="39"/>
        <v>15.332298400574997</v>
      </c>
      <c r="I442" s="133">
        <f t="shared" si="37"/>
        <v>15.638944368586497</v>
      </c>
      <c r="J442" s="6">
        <v>0.14699999999999999</v>
      </c>
      <c r="K442" s="1">
        <v>1</v>
      </c>
      <c r="L442" s="16" t="s">
        <v>716</v>
      </c>
      <c r="M442" s="19" t="s">
        <v>2682</v>
      </c>
    </row>
    <row r="443" spans="1:13" ht="10.35" customHeight="1" x14ac:dyDescent="0.2">
      <c r="A443" s="31" t="s">
        <v>1089</v>
      </c>
      <c r="B443" s="1" t="s">
        <v>1811</v>
      </c>
      <c r="C443" s="1" t="s">
        <v>2446</v>
      </c>
      <c r="D443" s="2">
        <v>13.7</v>
      </c>
      <c r="E443" s="97">
        <f t="shared" si="38"/>
        <v>14.675439999999998</v>
      </c>
      <c r="F443" s="97">
        <f t="shared" si="40"/>
        <v>15.569174295999998</v>
      </c>
      <c r="G443" s="133">
        <f t="shared" si="36"/>
        <v>15.958403653399996</v>
      </c>
      <c r="H443" s="133">
        <f t="shared" si="39"/>
        <v>17.953204110074996</v>
      </c>
      <c r="I443" s="133">
        <f t="shared" si="37"/>
        <v>18.312268192276495</v>
      </c>
      <c r="J443" s="6">
        <v>0.13600000000000001</v>
      </c>
      <c r="K443" s="1">
        <v>1</v>
      </c>
      <c r="L443" s="16" t="s">
        <v>717</v>
      </c>
      <c r="M443" s="19" t="s">
        <v>2682</v>
      </c>
    </row>
    <row r="444" spans="1:13" ht="10.35" customHeight="1" x14ac:dyDescent="0.2">
      <c r="A444" s="32" t="s">
        <v>1090</v>
      </c>
      <c r="B444" s="5" t="s">
        <v>1940</v>
      </c>
      <c r="C444" s="5" t="s">
        <v>892</v>
      </c>
      <c r="D444" s="18">
        <v>12.2</v>
      </c>
      <c r="E444" s="70">
        <f t="shared" si="38"/>
        <v>13.068639999999998</v>
      </c>
      <c r="F444" s="70">
        <f t="shared" si="40"/>
        <v>13.864520175999997</v>
      </c>
      <c r="G444" s="132">
        <f t="shared" si="36"/>
        <v>14.211133180399996</v>
      </c>
      <c r="H444" s="132">
        <f t="shared" si="39"/>
        <v>15.987524827949995</v>
      </c>
      <c r="I444" s="132">
        <f t="shared" si="37"/>
        <v>16.307275324508996</v>
      </c>
      <c r="J444" s="9">
        <v>0.153</v>
      </c>
      <c r="K444" s="5">
        <v>1</v>
      </c>
      <c r="L444" s="12" t="s">
        <v>718</v>
      </c>
      <c r="M444" s="15" t="s">
        <v>2685</v>
      </c>
    </row>
    <row r="445" spans="1:13" ht="10.35" customHeight="1" x14ac:dyDescent="0.2">
      <c r="A445" s="31" t="s">
        <v>1091</v>
      </c>
      <c r="B445" s="1" t="s">
        <v>1972</v>
      </c>
      <c r="C445" s="1" t="s">
        <v>1973</v>
      </c>
      <c r="D445" s="2">
        <v>10.3</v>
      </c>
      <c r="E445" s="97">
        <f t="shared" si="38"/>
        <v>11.03336</v>
      </c>
      <c r="F445" s="97">
        <f t="shared" si="40"/>
        <v>11.705291623999999</v>
      </c>
      <c r="G445" s="133">
        <f t="shared" si="36"/>
        <v>11.997923914599998</v>
      </c>
      <c r="H445" s="133">
        <f t="shared" si="39"/>
        <v>13.497664403924997</v>
      </c>
      <c r="I445" s="133">
        <f t="shared" si="37"/>
        <v>13.767617692003498</v>
      </c>
      <c r="J445" s="6">
        <v>0.104</v>
      </c>
      <c r="K445" s="1">
        <v>1</v>
      </c>
      <c r="L445" s="16" t="s">
        <v>719</v>
      </c>
      <c r="M445" s="19" t="s">
        <v>2646</v>
      </c>
    </row>
    <row r="446" spans="1:13" ht="10.35" customHeight="1" x14ac:dyDescent="0.2">
      <c r="A446" s="31" t="s">
        <v>1092</v>
      </c>
      <c r="B446" s="1" t="s">
        <v>1974</v>
      </c>
      <c r="C446" s="1" t="s">
        <v>968</v>
      </c>
      <c r="D446" s="41">
        <v>90</v>
      </c>
      <c r="E446" s="97">
        <f t="shared" si="38"/>
        <v>96.407999999999987</v>
      </c>
      <c r="F446" s="97">
        <f t="shared" si="40"/>
        <v>102.27924719999999</v>
      </c>
      <c r="G446" s="133">
        <f t="shared" si="36"/>
        <v>104.83622837999998</v>
      </c>
      <c r="H446" s="133">
        <f t="shared" si="39"/>
        <v>117.94075692749998</v>
      </c>
      <c r="I446" s="133">
        <f t="shared" si="37"/>
        <v>120.29957206604998</v>
      </c>
      <c r="J446" s="6">
        <v>0.56000000000000005</v>
      </c>
      <c r="K446" s="1">
        <v>1</v>
      </c>
      <c r="L446" s="16" t="s">
        <v>2100</v>
      </c>
      <c r="M446" s="19" t="s">
        <v>2646</v>
      </c>
    </row>
    <row r="447" spans="1:13" ht="10.35" customHeight="1" x14ac:dyDescent="0.2">
      <c r="A447" s="32" t="s">
        <v>1007</v>
      </c>
      <c r="B447" s="5" t="s">
        <v>1975</v>
      </c>
      <c r="C447" s="5" t="s">
        <v>1820</v>
      </c>
      <c r="D447" s="18">
        <v>47.3</v>
      </c>
      <c r="E447" s="70">
        <f t="shared" si="38"/>
        <v>50.667759999999994</v>
      </c>
      <c r="F447" s="70">
        <f t="shared" si="40"/>
        <v>53.753426583999989</v>
      </c>
      <c r="G447" s="132">
        <f t="shared" si="36"/>
        <v>55.097262248599982</v>
      </c>
      <c r="H447" s="132">
        <f t="shared" si="39"/>
        <v>61.984420029674979</v>
      </c>
      <c r="I447" s="132">
        <f t="shared" si="37"/>
        <v>63.22410843026848</v>
      </c>
      <c r="J447" s="9">
        <v>0.32200000000000001</v>
      </c>
      <c r="K447" s="5">
        <v>1</v>
      </c>
      <c r="L447" s="12" t="s">
        <v>720</v>
      </c>
      <c r="M447" s="15" t="s">
        <v>2681</v>
      </c>
    </row>
    <row r="448" spans="1:13" ht="10.35" customHeight="1" x14ac:dyDescent="0.2">
      <c r="A448" s="32" t="s">
        <v>1008</v>
      </c>
      <c r="B448" s="5" t="s">
        <v>1976</v>
      </c>
      <c r="C448" s="5" t="s">
        <v>1820</v>
      </c>
      <c r="D448" s="18">
        <v>161</v>
      </c>
      <c r="E448" s="70">
        <f t="shared" si="38"/>
        <v>172.4632</v>
      </c>
      <c r="F448" s="70">
        <f t="shared" si="40"/>
        <v>182.96620887999998</v>
      </c>
      <c r="G448" s="132">
        <f t="shared" si="36"/>
        <v>187.54036410199996</v>
      </c>
      <c r="H448" s="132">
        <f t="shared" si="39"/>
        <v>210.98290961474996</v>
      </c>
      <c r="I448" s="132">
        <f t="shared" si="37"/>
        <v>215.20256780704497</v>
      </c>
      <c r="J448" s="9">
        <v>2.3079999999999998</v>
      </c>
      <c r="K448" s="5">
        <v>1</v>
      </c>
      <c r="L448" s="12" t="s">
        <v>721</v>
      </c>
      <c r="M448" s="15" t="s">
        <v>2681</v>
      </c>
    </row>
    <row r="449" spans="1:13" ht="10.35" customHeight="1" x14ac:dyDescent="0.2">
      <c r="A449" s="31" t="s">
        <v>1563</v>
      </c>
      <c r="B449" s="1" t="s">
        <v>1565</v>
      </c>
      <c r="C449" s="1" t="s">
        <v>968</v>
      </c>
      <c r="D449" s="2">
        <v>128</v>
      </c>
      <c r="E449" s="97">
        <f t="shared" si="38"/>
        <v>137.11359999999999</v>
      </c>
      <c r="F449" s="97">
        <f t="shared" si="40"/>
        <v>145.46381823999999</v>
      </c>
      <c r="G449" s="133">
        <f t="shared" si="36"/>
        <v>149.10041369599998</v>
      </c>
      <c r="H449" s="133">
        <f t="shared" si="39"/>
        <v>167.73796540799998</v>
      </c>
      <c r="I449" s="133">
        <f t="shared" si="37"/>
        <v>171.09272471615998</v>
      </c>
      <c r="J449" s="7">
        <v>0.57999999999999996</v>
      </c>
      <c r="K449" s="1">
        <v>1</v>
      </c>
      <c r="L449" s="16" t="s">
        <v>1564</v>
      </c>
      <c r="M449" s="19" t="s">
        <v>620</v>
      </c>
    </row>
    <row r="450" spans="1:13" ht="10.35" customHeight="1" x14ac:dyDescent="0.2">
      <c r="A450" s="32" t="s">
        <v>2212</v>
      </c>
      <c r="B450" s="5" t="s">
        <v>2213</v>
      </c>
      <c r="C450" s="5" t="s">
        <v>1978</v>
      </c>
      <c r="D450" s="18">
        <v>18.600000000000001</v>
      </c>
      <c r="E450" s="70">
        <f t="shared" si="38"/>
        <v>19.924320000000002</v>
      </c>
      <c r="F450" s="70">
        <f t="shared" si="40"/>
        <v>21.137711088</v>
      </c>
      <c r="G450" s="132">
        <f t="shared" si="36"/>
        <v>21.666153865199998</v>
      </c>
      <c r="H450" s="132">
        <f t="shared" si="39"/>
        <v>24.374423098349997</v>
      </c>
      <c r="I450" s="132">
        <f t="shared" si="37"/>
        <v>24.861911560316997</v>
      </c>
      <c r="J450" s="9">
        <v>0.223</v>
      </c>
      <c r="K450" s="5">
        <v>1</v>
      </c>
      <c r="L450" s="12" t="s">
        <v>2214</v>
      </c>
      <c r="M450" s="15" t="s">
        <v>2656</v>
      </c>
    </row>
    <row r="451" spans="1:13" ht="10.35" customHeight="1" x14ac:dyDescent="0.2">
      <c r="A451" s="32" t="s">
        <v>2215</v>
      </c>
      <c r="B451" s="5" t="s">
        <v>2213</v>
      </c>
      <c r="C451" s="5" t="s">
        <v>1979</v>
      </c>
      <c r="D451" s="18">
        <v>18.600000000000001</v>
      </c>
      <c r="E451" s="70">
        <f t="shared" si="38"/>
        <v>19.924320000000002</v>
      </c>
      <c r="F451" s="70">
        <f t="shared" si="40"/>
        <v>21.137711088</v>
      </c>
      <c r="G451" s="132">
        <f t="shared" si="36"/>
        <v>21.666153865199998</v>
      </c>
      <c r="H451" s="132">
        <f t="shared" si="39"/>
        <v>24.374423098349997</v>
      </c>
      <c r="I451" s="132">
        <f t="shared" si="37"/>
        <v>24.861911560316997</v>
      </c>
      <c r="J451" s="9">
        <v>0.2</v>
      </c>
      <c r="K451" s="5">
        <v>1</v>
      </c>
      <c r="L451" s="12" t="s">
        <v>2216</v>
      </c>
      <c r="M451" s="15" t="s">
        <v>2656</v>
      </c>
    </row>
    <row r="452" spans="1:13" ht="10.35" customHeight="1" x14ac:dyDescent="0.2">
      <c r="A452" s="33" t="s">
        <v>807</v>
      </c>
      <c r="B452" s="5" t="s">
        <v>463</v>
      </c>
      <c r="C452" s="5" t="s">
        <v>1978</v>
      </c>
      <c r="D452" s="18">
        <v>10.3</v>
      </c>
      <c r="E452" s="70">
        <f t="shared" si="38"/>
        <v>11.03336</v>
      </c>
      <c r="F452" s="70">
        <f t="shared" si="40"/>
        <v>11.705291623999999</v>
      </c>
      <c r="G452" s="132">
        <f t="shared" si="36"/>
        <v>11.997923914599998</v>
      </c>
      <c r="H452" s="132">
        <f t="shared" si="39"/>
        <v>13.497664403924997</v>
      </c>
      <c r="I452" s="132">
        <f t="shared" si="37"/>
        <v>13.767617692003498</v>
      </c>
      <c r="J452" s="9">
        <v>0.14000000000000001</v>
      </c>
      <c r="K452" s="5">
        <v>1</v>
      </c>
      <c r="L452" s="27" t="s">
        <v>808</v>
      </c>
      <c r="M452" s="15" t="s">
        <v>2655</v>
      </c>
    </row>
    <row r="453" spans="1:13" ht="10.35" customHeight="1" x14ac:dyDescent="0.2">
      <c r="A453" s="33" t="s">
        <v>809</v>
      </c>
      <c r="B453" s="5" t="s">
        <v>464</v>
      </c>
      <c r="C453" s="5" t="s">
        <v>1978</v>
      </c>
      <c r="D453" s="18">
        <v>18.600000000000001</v>
      </c>
      <c r="E453" s="70">
        <f t="shared" si="38"/>
        <v>19.924320000000002</v>
      </c>
      <c r="F453" s="70">
        <f t="shared" si="40"/>
        <v>21.137711088</v>
      </c>
      <c r="G453" s="132">
        <f t="shared" ref="G453:G516" si="41">F453*1.025</f>
        <v>21.666153865199998</v>
      </c>
      <c r="H453" s="132">
        <f t="shared" si="39"/>
        <v>24.374423098349997</v>
      </c>
      <c r="I453" s="132">
        <f t="shared" ref="I453:I516" si="42">H453*1.02</f>
        <v>24.861911560316997</v>
      </c>
      <c r="J453" s="9">
        <v>0.22</v>
      </c>
      <c r="K453" s="5">
        <v>1</v>
      </c>
      <c r="L453" s="27" t="s">
        <v>810</v>
      </c>
      <c r="M453" s="15" t="s">
        <v>2656</v>
      </c>
    </row>
    <row r="454" spans="1:13" ht="10.35" customHeight="1" x14ac:dyDescent="0.2">
      <c r="A454" s="33" t="s">
        <v>811</v>
      </c>
      <c r="B454" s="5" t="s">
        <v>465</v>
      </c>
      <c r="C454" s="5" t="s">
        <v>1978</v>
      </c>
      <c r="D454" s="18">
        <v>18.600000000000001</v>
      </c>
      <c r="E454" s="70">
        <f t="shared" si="38"/>
        <v>19.924320000000002</v>
      </c>
      <c r="F454" s="70">
        <f t="shared" si="40"/>
        <v>21.137711088</v>
      </c>
      <c r="G454" s="132">
        <f t="shared" si="41"/>
        <v>21.666153865199998</v>
      </c>
      <c r="H454" s="132">
        <f t="shared" si="39"/>
        <v>24.374423098349997</v>
      </c>
      <c r="I454" s="132">
        <f t="shared" si="42"/>
        <v>24.861911560316997</v>
      </c>
      <c r="J454" s="9">
        <v>0.22</v>
      </c>
      <c r="K454" s="5">
        <v>1</v>
      </c>
      <c r="L454" s="27" t="s">
        <v>812</v>
      </c>
      <c r="M454" s="15" t="s">
        <v>2656</v>
      </c>
    </row>
    <row r="455" spans="1:13" ht="10.35" customHeight="1" x14ac:dyDescent="0.2">
      <c r="A455" s="33" t="s">
        <v>519</v>
      </c>
      <c r="B455" s="5" t="s">
        <v>463</v>
      </c>
      <c r="C455" s="5" t="s">
        <v>2124</v>
      </c>
      <c r="D455" s="18">
        <v>10.3</v>
      </c>
      <c r="E455" s="70">
        <f t="shared" si="38"/>
        <v>11.03336</v>
      </c>
      <c r="F455" s="70">
        <f t="shared" si="40"/>
        <v>11.705291623999999</v>
      </c>
      <c r="G455" s="132">
        <f t="shared" si="41"/>
        <v>11.997923914599998</v>
      </c>
      <c r="H455" s="132">
        <f t="shared" si="39"/>
        <v>13.497664403924997</v>
      </c>
      <c r="I455" s="132">
        <f t="shared" si="42"/>
        <v>13.767617692003498</v>
      </c>
      <c r="J455" s="9">
        <v>0.14000000000000001</v>
      </c>
      <c r="K455" s="5">
        <v>1</v>
      </c>
      <c r="L455" s="27" t="s">
        <v>808</v>
      </c>
      <c r="M455" s="15" t="s">
        <v>2655</v>
      </c>
    </row>
    <row r="456" spans="1:13" ht="10.35" customHeight="1" x14ac:dyDescent="0.2">
      <c r="A456" s="33" t="s">
        <v>520</v>
      </c>
      <c r="B456" s="5" t="s">
        <v>464</v>
      </c>
      <c r="C456" s="5" t="s">
        <v>2124</v>
      </c>
      <c r="D456" s="18">
        <v>18.600000000000001</v>
      </c>
      <c r="E456" s="70">
        <f t="shared" si="38"/>
        <v>19.924320000000002</v>
      </c>
      <c r="F456" s="70">
        <f t="shared" si="40"/>
        <v>21.137711088</v>
      </c>
      <c r="G456" s="132">
        <f t="shared" si="41"/>
        <v>21.666153865199998</v>
      </c>
      <c r="H456" s="132">
        <f t="shared" si="39"/>
        <v>24.374423098349997</v>
      </c>
      <c r="I456" s="132">
        <f t="shared" si="42"/>
        <v>24.861911560316997</v>
      </c>
      <c r="J456" s="9">
        <v>0.22</v>
      </c>
      <c r="K456" s="5">
        <v>1</v>
      </c>
      <c r="L456" s="27" t="s">
        <v>810</v>
      </c>
      <c r="M456" s="15" t="s">
        <v>2656</v>
      </c>
    </row>
    <row r="457" spans="1:13" ht="10.35" customHeight="1" x14ac:dyDescent="0.2">
      <c r="A457" s="33" t="s">
        <v>521</v>
      </c>
      <c r="B457" s="5" t="s">
        <v>465</v>
      </c>
      <c r="C457" s="5" t="s">
        <v>2124</v>
      </c>
      <c r="D457" s="18">
        <v>18.600000000000001</v>
      </c>
      <c r="E457" s="70">
        <f t="shared" si="38"/>
        <v>19.924320000000002</v>
      </c>
      <c r="F457" s="70">
        <f t="shared" si="40"/>
        <v>21.137711088</v>
      </c>
      <c r="G457" s="132">
        <f t="shared" si="41"/>
        <v>21.666153865199998</v>
      </c>
      <c r="H457" s="132">
        <f t="shared" si="39"/>
        <v>24.374423098349997</v>
      </c>
      <c r="I457" s="132">
        <f t="shared" si="42"/>
        <v>24.861911560316997</v>
      </c>
      <c r="J457" s="9">
        <v>0.22</v>
      </c>
      <c r="K457" s="5">
        <v>1</v>
      </c>
      <c r="L457" s="27" t="s">
        <v>812</v>
      </c>
      <c r="M457" s="15" t="s">
        <v>2656</v>
      </c>
    </row>
    <row r="458" spans="1:13" s="39" customFormat="1" ht="10.35" customHeight="1" x14ac:dyDescent="0.2">
      <c r="A458" s="34" t="s">
        <v>2605</v>
      </c>
      <c r="B458" s="1" t="s">
        <v>2027</v>
      </c>
      <c r="C458" s="1" t="s">
        <v>1978</v>
      </c>
      <c r="D458" s="2">
        <v>15.8</v>
      </c>
      <c r="E458" s="97">
        <f t="shared" si="38"/>
        <v>16.924959999999999</v>
      </c>
      <c r="F458" s="97">
        <f t="shared" si="40"/>
        <v>17.955690063999999</v>
      </c>
      <c r="G458" s="133">
        <f t="shared" si="41"/>
        <v>18.404582315599995</v>
      </c>
      <c r="H458" s="133">
        <f t="shared" si="39"/>
        <v>20.705155105049997</v>
      </c>
      <c r="I458" s="133">
        <f t="shared" si="42"/>
        <v>21.119258207150995</v>
      </c>
      <c r="J458" s="6">
        <v>0.13</v>
      </c>
      <c r="K458" s="1">
        <v>1</v>
      </c>
      <c r="L458" s="16" t="s">
        <v>2028</v>
      </c>
      <c r="M458" s="19" t="s">
        <v>2646</v>
      </c>
    </row>
    <row r="459" spans="1:13" s="39" customFormat="1" ht="10.35" customHeight="1" x14ac:dyDescent="0.2">
      <c r="A459" s="34" t="s">
        <v>2606</v>
      </c>
      <c r="B459" s="1" t="s">
        <v>1751</v>
      </c>
      <c r="C459" s="1" t="s">
        <v>1978</v>
      </c>
      <c r="D459" s="2">
        <v>17.600000000000001</v>
      </c>
      <c r="E459" s="97">
        <f t="shared" si="38"/>
        <v>18.853120000000001</v>
      </c>
      <c r="F459" s="97">
        <f t="shared" si="40"/>
        <v>20.001275008</v>
      </c>
      <c r="G459" s="133">
        <f t="shared" si="41"/>
        <v>20.501306883199998</v>
      </c>
      <c r="H459" s="133">
        <f t="shared" si="39"/>
        <v>23.063970243599996</v>
      </c>
      <c r="I459" s="133">
        <f t="shared" si="42"/>
        <v>23.525249648471998</v>
      </c>
      <c r="J459" s="6">
        <v>0.2</v>
      </c>
      <c r="K459" s="1">
        <v>1</v>
      </c>
      <c r="L459" s="16" t="s">
        <v>2028</v>
      </c>
      <c r="M459" s="19" t="s">
        <v>2646</v>
      </c>
    </row>
    <row r="460" spans="1:13" s="39" customFormat="1" ht="10.35" customHeight="1" x14ac:dyDescent="0.2">
      <c r="A460" s="34" t="s">
        <v>2607</v>
      </c>
      <c r="B460" s="1" t="s">
        <v>2026</v>
      </c>
      <c r="C460" s="1" t="s">
        <v>1978</v>
      </c>
      <c r="D460" s="2">
        <v>12.2</v>
      </c>
      <c r="E460" s="97">
        <f t="shared" si="38"/>
        <v>13.068639999999998</v>
      </c>
      <c r="F460" s="97">
        <f t="shared" si="40"/>
        <v>13.864520175999997</v>
      </c>
      <c r="G460" s="133">
        <f t="shared" si="41"/>
        <v>14.211133180399996</v>
      </c>
      <c r="H460" s="133">
        <f t="shared" si="39"/>
        <v>15.987524827949995</v>
      </c>
      <c r="I460" s="133">
        <f t="shared" si="42"/>
        <v>16.307275324508996</v>
      </c>
      <c r="J460" s="6">
        <v>0.2</v>
      </c>
      <c r="K460" s="1">
        <v>1</v>
      </c>
      <c r="L460" s="16" t="s">
        <v>2029</v>
      </c>
      <c r="M460" s="19" t="s">
        <v>2646</v>
      </c>
    </row>
    <row r="461" spans="1:13" s="39" customFormat="1" ht="10.35" customHeight="1" x14ac:dyDescent="0.2">
      <c r="A461" s="12" t="s">
        <v>60</v>
      </c>
      <c r="B461" s="5" t="s">
        <v>1877</v>
      </c>
      <c r="C461" s="5" t="s">
        <v>62</v>
      </c>
      <c r="D461" s="47">
        <v>8.6999999999999993</v>
      </c>
      <c r="E461" s="70">
        <f t="shared" ref="E461:E525" si="43">D461*1.0712</f>
        <v>9.3194399999999984</v>
      </c>
      <c r="F461" s="70">
        <v>9.9</v>
      </c>
      <c r="G461" s="132">
        <f t="shared" si="41"/>
        <v>10.147499999999999</v>
      </c>
      <c r="H461" s="132">
        <f t="shared" si="39"/>
        <v>11.415937499999998</v>
      </c>
      <c r="I461" s="132">
        <f t="shared" si="42"/>
        <v>11.644256249999998</v>
      </c>
      <c r="J461" s="9">
        <v>0.17399999999999999</v>
      </c>
      <c r="K461" s="5">
        <v>1</v>
      </c>
      <c r="L461" s="12" t="s">
        <v>61</v>
      </c>
      <c r="M461" s="15" t="s">
        <v>2675</v>
      </c>
    </row>
    <row r="462" spans="1:13" s="39" customFormat="1" ht="10.35" customHeight="1" x14ac:dyDescent="0.2">
      <c r="A462" s="16" t="s">
        <v>2309</v>
      </c>
      <c r="B462" s="1" t="s">
        <v>2026</v>
      </c>
      <c r="C462" s="1" t="s">
        <v>2124</v>
      </c>
      <c r="D462" s="47">
        <v>14.4</v>
      </c>
      <c r="E462" s="70">
        <f t="shared" si="43"/>
        <v>15.425279999999999</v>
      </c>
      <c r="F462" s="97">
        <f t="shared" si="40"/>
        <v>16.364679551999998</v>
      </c>
      <c r="G462" s="133">
        <f t="shared" si="41"/>
        <v>16.773796540799996</v>
      </c>
      <c r="H462" s="133">
        <f t="shared" si="39"/>
        <v>18.870521108399995</v>
      </c>
      <c r="I462" s="133">
        <f t="shared" si="42"/>
        <v>19.247931530567996</v>
      </c>
      <c r="J462" s="56">
        <v>0.18600000000000003</v>
      </c>
      <c r="K462" s="1">
        <v>1</v>
      </c>
      <c r="L462" s="4" t="s">
        <v>2311</v>
      </c>
      <c r="M462" s="19" t="s">
        <v>2646</v>
      </c>
    </row>
    <row r="463" spans="1:13" s="39" customFormat="1" ht="10.35" customHeight="1" x14ac:dyDescent="0.2">
      <c r="A463" s="16" t="s">
        <v>2310</v>
      </c>
      <c r="B463" s="1" t="s">
        <v>2493</v>
      </c>
      <c r="C463" s="1" t="s">
        <v>2124</v>
      </c>
      <c r="D463" s="47">
        <v>14.9</v>
      </c>
      <c r="E463" s="70">
        <f t="shared" si="43"/>
        <v>15.96088</v>
      </c>
      <c r="F463" s="97">
        <f t="shared" si="40"/>
        <v>16.932897592</v>
      </c>
      <c r="G463" s="133">
        <f t="shared" si="41"/>
        <v>17.3562200318</v>
      </c>
      <c r="H463" s="133">
        <f t="shared" si="39"/>
        <v>19.525747535775</v>
      </c>
      <c r="I463" s="133">
        <f t="shared" si="42"/>
        <v>19.916262486490499</v>
      </c>
      <c r="J463" s="56">
        <v>0.18600000000000003</v>
      </c>
      <c r="K463" s="1">
        <v>1</v>
      </c>
      <c r="L463" s="4" t="s">
        <v>2312</v>
      </c>
      <c r="M463" s="19" t="s">
        <v>2646</v>
      </c>
    </row>
    <row r="464" spans="1:13" s="39" customFormat="1" ht="10.35" customHeight="1" x14ac:dyDescent="0.2">
      <c r="A464" s="83" t="s">
        <v>2803</v>
      </c>
      <c r="B464" s="72" t="s">
        <v>2807</v>
      </c>
      <c r="C464" s="72" t="s">
        <v>2809</v>
      </c>
      <c r="D464" s="79">
        <v>13.5</v>
      </c>
      <c r="E464" s="70">
        <f t="shared" si="43"/>
        <v>14.4612</v>
      </c>
      <c r="F464" s="70">
        <v>15.3</v>
      </c>
      <c r="G464" s="132">
        <f t="shared" si="41"/>
        <v>15.682499999999999</v>
      </c>
      <c r="H464" s="132">
        <f t="shared" si="39"/>
        <v>17.642812499999998</v>
      </c>
      <c r="I464" s="132">
        <f t="shared" si="42"/>
        <v>17.995668749999997</v>
      </c>
      <c r="J464" s="80">
        <v>0.19800000000000001</v>
      </c>
      <c r="K464" s="72">
        <v>1</v>
      </c>
      <c r="L464" s="83" t="s">
        <v>2804</v>
      </c>
      <c r="M464" s="74" t="s">
        <v>2657</v>
      </c>
    </row>
    <row r="465" spans="1:13" s="96" customFormat="1" ht="10.35" customHeight="1" x14ac:dyDescent="0.2">
      <c r="A465" s="91" t="s">
        <v>2812</v>
      </c>
      <c r="B465" s="92" t="s">
        <v>2813</v>
      </c>
      <c r="C465" s="92" t="s">
        <v>2811</v>
      </c>
      <c r="D465" s="93">
        <v>13.5</v>
      </c>
      <c r="E465" s="97">
        <f t="shared" si="43"/>
        <v>14.4612</v>
      </c>
      <c r="F465" s="97">
        <f t="shared" si="40"/>
        <v>15.341887079999999</v>
      </c>
      <c r="G465" s="133">
        <f t="shared" si="41"/>
        <v>15.725434256999998</v>
      </c>
      <c r="H465" s="133">
        <f t="shared" si="39"/>
        <v>17.691113539124999</v>
      </c>
      <c r="I465" s="133">
        <f t="shared" si="42"/>
        <v>18.0449358099075</v>
      </c>
      <c r="J465" s="94">
        <v>0.19800000000000001</v>
      </c>
      <c r="K465" s="92">
        <v>1</v>
      </c>
      <c r="L465" s="91" t="s">
        <v>2814</v>
      </c>
      <c r="M465" s="95" t="s">
        <v>2657</v>
      </c>
    </row>
    <row r="466" spans="1:13" s="39" customFormat="1" ht="10.35" customHeight="1" x14ac:dyDescent="0.2">
      <c r="A466" s="83" t="s">
        <v>2805</v>
      </c>
      <c r="B466" s="72" t="s">
        <v>2808</v>
      </c>
      <c r="C466" s="72" t="s">
        <v>2810</v>
      </c>
      <c r="D466" s="84">
        <v>14.8</v>
      </c>
      <c r="E466" s="70">
        <f t="shared" si="43"/>
        <v>15.853759999999999</v>
      </c>
      <c r="F466" s="70">
        <v>16.8</v>
      </c>
      <c r="G466" s="132">
        <f t="shared" si="41"/>
        <v>17.22</v>
      </c>
      <c r="H466" s="132">
        <f t="shared" si="39"/>
        <v>19.372499999999999</v>
      </c>
      <c r="I466" s="132">
        <f t="shared" si="42"/>
        <v>19.75995</v>
      </c>
      <c r="J466" s="80">
        <v>0.19500000000000001</v>
      </c>
      <c r="K466" s="72">
        <v>1</v>
      </c>
      <c r="L466" s="83" t="s">
        <v>2806</v>
      </c>
      <c r="M466" s="74" t="s">
        <v>2657</v>
      </c>
    </row>
    <row r="467" spans="1:13" s="39" customFormat="1" ht="10.35" customHeight="1" x14ac:dyDescent="0.2">
      <c r="A467" s="83" t="s">
        <v>2817</v>
      </c>
      <c r="B467" s="72" t="s">
        <v>2833</v>
      </c>
      <c r="C467" s="72" t="s">
        <v>2819</v>
      </c>
      <c r="D467" s="84"/>
      <c r="E467" s="70">
        <v>6.8</v>
      </c>
      <c r="F467" s="70">
        <v>7.2</v>
      </c>
      <c r="G467" s="132">
        <f t="shared" si="41"/>
        <v>7.38</v>
      </c>
      <c r="H467" s="132">
        <f t="shared" si="39"/>
        <v>8.3025000000000002</v>
      </c>
      <c r="I467" s="132">
        <f t="shared" si="42"/>
        <v>8.4685500000000005</v>
      </c>
      <c r="J467" s="80">
        <v>0.13</v>
      </c>
      <c r="K467" s="72">
        <v>1</v>
      </c>
      <c r="L467" s="83" t="s">
        <v>2818</v>
      </c>
      <c r="M467" s="74" t="s">
        <v>2675</v>
      </c>
    </row>
    <row r="468" spans="1:13" ht="10.35" customHeight="1" x14ac:dyDescent="0.2">
      <c r="A468" s="31" t="s">
        <v>1009</v>
      </c>
      <c r="B468" s="1" t="s">
        <v>627</v>
      </c>
      <c r="C468" s="1" t="s">
        <v>518</v>
      </c>
      <c r="D468" s="2">
        <v>18.5</v>
      </c>
      <c r="E468" s="97">
        <f t="shared" si="43"/>
        <v>19.8172</v>
      </c>
      <c r="F468" s="97">
        <f t="shared" si="40"/>
        <v>21.024067479999999</v>
      </c>
      <c r="G468" s="133">
        <f t="shared" si="41"/>
        <v>21.549669166999998</v>
      </c>
      <c r="H468" s="133">
        <f t="shared" si="39"/>
        <v>24.243377812874996</v>
      </c>
      <c r="I468" s="133">
        <f t="shared" si="42"/>
        <v>24.728245369132498</v>
      </c>
      <c r="J468" s="6">
        <v>0.104</v>
      </c>
      <c r="K468" s="1">
        <v>1</v>
      </c>
      <c r="L468" s="16" t="s">
        <v>722</v>
      </c>
      <c r="M468" s="19" t="s">
        <v>2646</v>
      </c>
    </row>
    <row r="469" spans="1:13" ht="10.35" customHeight="1" x14ac:dyDescent="0.2">
      <c r="A469" s="31" t="s">
        <v>1010</v>
      </c>
      <c r="B469" s="1" t="s">
        <v>627</v>
      </c>
      <c r="C469" s="1" t="s">
        <v>1980</v>
      </c>
      <c r="D469" s="2">
        <v>18.5</v>
      </c>
      <c r="E469" s="97">
        <f t="shared" si="43"/>
        <v>19.8172</v>
      </c>
      <c r="F469" s="97">
        <f t="shared" si="40"/>
        <v>21.024067479999999</v>
      </c>
      <c r="G469" s="133">
        <f t="shared" si="41"/>
        <v>21.549669166999998</v>
      </c>
      <c r="H469" s="133">
        <f t="shared" si="39"/>
        <v>24.243377812874996</v>
      </c>
      <c r="I469" s="133">
        <f t="shared" si="42"/>
        <v>24.728245369132498</v>
      </c>
      <c r="J469" s="6">
        <v>0.113</v>
      </c>
      <c r="K469" s="1">
        <v>1</v>
      </c>
      <c r="L469" s="16" t="s">
        <v>723</v>
      </c>
      <c r="M469" s="19" t="s">
        <v>2646</v>
      </c>
    </row>
    <row r="470" spans="1:13" ht="10.35" customHeight="1" x14ac:dyDescent="0.2">
      <c r="A470" s="31" t="s">
        <v>1011</v>
      </c>
      <c r="B470" s="1" t="s">
        <v>627</v>
      </c>
      <c r="C470" s="1" t="s">
        <v>1981</v>
      </c>
      <c r="D470" s="2">
        <v>25.5</v>
      </c>
      <c r="E470" s="97">
        <f t="shared" si="43"/>
        <v>27.3156</v>
      </c>
      <c r="F470" s="97">
        <f t="shared" si="40"/>
        <v>28.979120039999998</v>
      </c>
      <c r="G470" s="133">
        <f t="shared" si="41"/>
        <v>29.703598040999996</v>
      </c>
      <c r="H470" s="133">
        <f t="shared" si="39"/>
        <v>33.416547796124995</v>
      </c>
      <c r="I470" s="133">
        <f t="shared" si="42"/>
        <v>34.084878752047494</v>
      </c>
      <c r="J470" s="6">
        <v>0.152</v>
      </c>
      <c r="K470" s="1">
        <v>1</v>
      </c>
      <c r="L470" s="16" t="s">
        <v>724</v>
      </c>
      <c r="M470" s="19" t="s">
        <v>2646</v>
      </c>
    </row>
    <row r="471" spans="1:13" ht="10.35" customHeight="1" x14ac:dyDescent="0.2">
      <c r="A471" s="31" t="s">
        <v>1012</v>
      </c>
      <c r="B471" s="1" t="s">
        <v>627</v>
      </c>
      <c r="C471" s="1" t="s">
        <v>1982</v>
      </c>
      <c r="D471" s="2">
        <v>20.7</v>
      </c>
      <c r="E471" s="97">
        <f t="shared" si="43"/>
        <v>22.173839999999998</v>
      </c>
      <c r="F471" s="97">
        <f t="shared" si="40"/>
        <v>23.524226855999999</v>
      </c>
      <c r="G471" s="133">
        <f t="shared" si="41"/>
        <v>24.112332527399996</v>
      </c>
      <c r="H471" s="133">
        <f t="shared" si="39"/>
        <v>27.126374093324994</v>
      </c>
      <c r="I471" s="133">
        <f t="shared" si="42"/>
        <v>27.668901575191494</v>
      </c>
      <c r="J471" s="6">
        <v>0.11700000000000001</v>
      </c>
      <c r="K471" s="1">
        <v>1</v>
      </c>
      <c r="L471" s="16" t="s">
        <v>725</v>
      </c>
      <c r="M471" s="19" t="s">
        <v>2646</v>
      </c>
    </row>
    <row r="472" spans="1:13" ht="10.35" customHeight="1" x14ac:dyDescent="0.2">
      <c r="A472" s="31" t="s">
        <v>1013</v>
      </c>
      <c r="B472" s="1" t="s">
        <v>627</v>
      </c>
      <c r="C472" s="1" t="s">
        <v>1983</v>
      </c>
      <c r="D472" s="2">
        <v>21.8</v>
      </c>
      <c r="E472" s="97">
        <f t="shared" si="43"/>
        <v>23.352159999999998</v>
      </c>
      <c r="F472" s="97">
        <f t="shared" si="40"/>
        <v>24.774306543999998</v>
      </c>
      <c r="G472" s="133">
        <f t="shared" si="41"/>
        <v>25.393664207599997</v>
      </c>
      <c r="H472" s="133">
        <f t="shared" si="39"/>
        <v>28.567872233549998</v>
      </c>
      <c r="I472" s="133">
        <f t="shared" si="42"/>
        <v>29.139229678221</v>
      </c>
      <c r="J472" s="6">
        <v>0.14199999999999999</v>
      </c>
      <c r="K472" s="1">
        <v>1</v>
      </c>
      <c r="L472" s="16" t="s">
        <v>726</v>
      </c>
      <c r="M472" s="19" t="s">
        <v>2646</v>
      </c>
    </row>
    <row r="473" spans="1:13" ht="10.35" customHeight="1" x14ac:dyDescent="0.2">
      <c r="A473" s="31" t="s">
        <v>1014</v>
      </c>
      <c r="B473" s="1" t="s">
        <v>627</v>
      </c>
      <c r="C473" s="1" t="s">
        <v>1984</v>
      </c>
      <c r="D473" s="2">
        <v>18.2</v>
      </c>
      <c r="E473" s="97">
        <f t="shared" si="43"/>
        <v>19.495839999999998</v>
      </c>
      <c r="F473" s="97">
        <f t="shared" si="40"/>
        <v>20.683136655999995</v>
      </c>
      <c r="G473" s="133">
        <f t="shared" si="41"/>
        <v>21.200215072399992</v>
      </c>
      <c r="H473" s="133">
        <f t="shared" si="39"/>
        <v>23.850241956449992</v>
      </c>
      <c r="I473" s="133">
        <f t="shared" si="42"/>
        <v>24.327246795578993</v>
      </c>
      <c r="J473" s="6">
        <v>0.125</v>
      </c>
      <c r="K473" s="1">
        <v>1</v>
      </c>
      <c r="L473" s="16" t="s">
        <v>727</v>
      </c>
      <c r="M473" s="19" t="s">
        <v>2646</v>
      </c>
    </row>
    <row r="474" spans="1:13" ht="10.35" customHeight="1" x14ac:dyDescent="0.2">
      <c r="A474" s="31" t="s">
        <v>1015</v>
      </c>
      <c r="B474" s="1" t="s">
        <v>1985</v>
      </c>
      <c r="C474" s="1" t="s">
        <v>1986</v>
      </c>
      <c r="D474" s="2">
        <v>3.2</v>
      </c>
      <c r="E474" s="97">
        <f t="shared" si="43"/>
        <v>3.4278399999999998</v>
      </c>
      <c r="F474" s="97">
        <f t="shared" si="40"/>
        <v>3.6365954559999998</v>
      </c>
      <c r="G474" s="133">
        <f t="shared" si="41"/>
        <v>3.7275103423999996</v>
      </c>
      <c r="H474" s="133">
        <f t="shared" si="39"/>
        <v>4.1934491351999998</v>
      </c>
      <c r="I474" s="133">
        <f t="shared" si="42"/>
        <v>4.2773181179039996</v>
      </c>
      <c r="J474" s="6">
        <v>0.04</v>
      </c>
      <c r="K474" s="1">
        <v>20</v>
      </c>
      <c r="L474" s="16" t="s">
        <v>728</v>
      </c>
      <c r="M474" s="19" t="s">
        <v>2680</v>
      </c>
    </row>
    <row r="475" spans="1:13" ht="10.35" customHeight="1" x14ac:dyDescent="0.2">
      <c r="A475" s="31" t="s">
        <v>1016</v>
      </c>
      <c r="B475" s="1" t="s">
        <v>1985</v>
      </c>
      <c r="C475" s="1" t="s">
        <v>1987</v>
      </c>
      <c r="D475" s="2">
        <v>3.2</v>
      </c>
      <c r="E475" s="97">
        <f t="shared" si="43"/>
        <v>3.4278399999999998</v>
      </c>
      <c r="F475" s="97">
        <f t="shared" si="40"/>
        <v>3.6365954559999998</v>
      </c>
      <c r="G475" s="133">
        <f t="shared" si="41"/>
        <v>3.7275103423999996</v>
      </c>
      <c r="H475" s="133">
        <f t="shared" si="39"/>
        <v>4.1934491351999998</v>
      </c>
      <c r="I475" s="133">
        <f t="shared" si="42"/>
        <v>4.2773181179039996</v>
      </c>
      <c r="J475" s="6">
        <v>3.4000000000000002E-2</v>
      </c>
      <c r="K475" s="1">
        <v>20</v>
      </c>
      <c r="L475" s="16" t="s">
        <v>729</v>
      </c>
      <c r="M475" s="19" t="s">
        <v>2680</v>
      </c>
    </row>
    <row r="476" spans="1:13" ht="10.35" customHeight="1" x14ac:dyDescent="0.2">
      <c r="A476" s="31" t="s">
        <v>1017</v>
      </c>
      <c r="B476" s="1" t="s">
        <v>1985</v>
      </c>
      <c r="C476" s="1" t="s">
        <v>1988</v>
      </c>
      <c r="D476" s="2">
        <v>5.9</v>
      </c>
      <c r="E476" s="97">
        <f t="shared" si="43"/>
        <v>6.3200799999999999</v>
      </c>
      <c r="F476" s="97">
        <f t="shared" si="40"/>
        <v>6.7049728719999999</v>
      </c>
      <c r="G476" s="133">
        <f t="shared" si="41"/>
        <v>6.872597193799999</v>
      </c>
      <c r="H476" s="133">
        <f t="shared" si="39"/>
        <v>7.7316718430249987</v>
      </c>
      <c r="I476" s="133">
        <f t="shared" si="42"/>
        <v>7.8863052798854989</v>
      </c>
      <c r="J476" s="6">
        <v>7.0499999999999993E-2</v>
      </c>
      <c r="K476" s="1">
        <v>20</v>
      </c>
      <c r="L476" s="16" t="s">
        <v>730</v>
      </c>
      <c r="M476" s="19" t="s">
        <v>2680</v>
      </c>
    </row>
    <row r="477" spans="1:13" ht="10.35" customHeight="1" x14ac:dyDescent="0.2">
      <c r="A477" s="31" t="s">
        <v>1018</v>
      </c>
      <c r="B477" s="1" t="s">
        <v>1985</v>
      </c>
      <c r="C477" s="1" t="s">
        <v>288</v>
      </c>
      <c r="D477" s="2">
        <v>5.6</v>
      </c>
      <c r="E477" s="97">
        <f t="shared" si="43"/>
        <v>5.9987199999999996</v>
      </c>
      <c r="F477" s="97">
        <f t="shared" si="40"/>
        <v>6.3640420479999991</v>
      </c>
      <c r="G477" s="133">
        <f t="shared" si="41"/>
        <v>6.5231430991999986</v>
      </c>
      <c r="H477" s="133">
        <f t="shared" si="39"/>
        <v>7.3385359865999984</v>
      </c>
      <c r="I477" s="133">
        <f t="shared" si="42"/>
        <v>7.4853067063319987</v>
      </c>
      <c r="J477" s="6">
        <v>4.9000000000000002E-2</v>
      </c>
      <c r="K477" s="1">
        <v>20</v>
      </c>
      <c r="L477" s="16" t="s">
        <v>731</v>
      </c>
      <c r="M477" s="19" t="s">
        <v>2680</v>
      </c>
    </row>
    <row r="478" spans="1:13" ht="10.35" customHeight="1" x14ac:dyDescent="0.2">
      <c r="A478" s="31" t="s">
        <v>1019</v>
      </c>
      <c r="B478" s="1" t="s">
        <v>1985</v>
      </c>
      <c r="C478" s="1" t="s">
        <v>1946</v>
      </c>
      <c r="D478" s="2">
        <v>5</v>
      </c>
      <c r="E478" s="97">
        <f t="shared" si="43"/>
        <v>5.3559999999999999</v>
      </c>
      <c r="F478" s="97">
        <f t="shared" si="40"/>
        <v>5.6821804</v>
      </c>
      <c r="G478" s="133">
        <f t="shared" si="41"/>
        <v>5.8242349099999995</v>
      </c>
      <c r="H478" s="133">
        <f t="shared" si="39"/>
        <v>6.5522642737499996</v>
      </c>
      <c r="I478" s="133">
        <f t="shared" si="42"/>
        <v>6.683309559225</v>
      </c>
      <c r="J478" s="6">
        <v>4.5999999999999999E-2</v>
      </c>
      <c r="K478" s="1">
        <v>20</v>
      </c>
      <c r="L478" s="16" t="s">
        <v>732</v>
      </c>
      <c r="M478" s="19" t="s">
        <v>2680</v>
      </c>
    </row>
    <row r="479" spans="1:13" ht="10.35" customHeight="1" x14ac:dyDescent="0.2">
      <c r="A479" s="31" t="s">
        <v>1020</v>
      </c>
      <c r="B479" s="1" t="s">
        <v>1985</v>
      </c>
      <c r="C479" s="1" t="s">
        <v>1947</v>
      </c>
      <c r="D479" s="2">
        <v>10.199999999999999</v>
      </c>
      <c r="E479" s="97">
        <f t="shared" si="43"/>
        <v>10.926239999999998</v>
      </c>
      <c r="F479" s="97">
        <f t="shared" si="40"/>
        <v>11.591648015999997</v>
      </c>
      <c r="G479" s="133">
        <f t="shared" si="41"/>
        <v>11.881439216399995</v>
      </c>
      <c r="H479" s="133">
        <f t="shared" si="39"/>
        <v>13.366619118449995</v>
      </c>
      <c r="I479" s="133">
        <f t="shared" si="42"/>
        <v>13.633951500818995</v>
      </c>
      <c r="J479" s="6">
        <v>7.4999999999999997E-2</v>
      </c>
      <c r="K479" s="1">
        <v>50</v>
      </c>
      <c r="L479" s="16" t="s">
        <v>733</v>
      </c>
      <c r="M479" s="19" t="s">
        <v>2680</v>
      </c>
    </row>
    <row r="480" spans="1:13" ht="10.35" customHeight="1" x14ac:dyDescent="0.2">
      <c r="A480" s="31" t="s">
        <v>1021</v>
      </c>
      <c r="B480" s="1" t="s">
        <v>1985</v>
      </c>
      <c r="C480" s="1" t="s">
        <v>1948</v>
      </c>
      <c r="D480" s="2">
        <v>6.3</v>
      </c>
      <c r="E480" s="97">
        <f t="shared" si="43"/>
        <v>6.7485599999999994</v>
      </c>
      <c r="F480" s="97">
        <f t="shared" si="40"/>
        <v>7.1595473039999993</v>
      </c>
      <c r="G480" s="133">
        <f t="shared" si="41"/>
        <v>7.3385359865999984</v>
      </c>
      <c r="H480" s="133">
        <f t="shared" si="39"/>
        <v>8.2558529849249975</v>
      </c>
      <c r="I480" s="133">
        <f t="shared" si="42"/>
        <v>8.4209700446234983</v>
      </c>
      <c r="J480" s="6">
        <v>0.05</v>
      </c>
      <c r="K480" s="1">
        <v>20</v>
      </c>
      <c r="L480" s="16" t="s">
        <v>734</v>
      </c>
      <c r="M480" s="19" t="s">
        <v>2680</v>
      </c>
    </row>
    <row r="481" spans="1:13" ht="10.35" customHeight="1" x14ac:dyDescent="0.2">
      <c r="A481" s="31" t="s">
        <v>1022</v>
      </c>
      <c r="B481" s="1" t="s">
        <v>1949</v>
      </c>
      <c r="C481" s="1" t="s">
        <v>1950</v>
      </c>
      <c r="D481" s="2">
        <v>9</v>
      </c>
      <c r="E481" s="97">
        <f t="shared" si="43"/>
        <v>9.6407999999999987</v>
      </c>
      <c r="F481" s="97">
        <f t="shared" si="40"/>
        <v>10.227924719999999</v>
      </c>
      <c r="G481" s="133">
        <f t="shared" si="41"/>
        <v>10.483622837999999</v>
      </c>
      <c r="H481" s="133">
        <f t="shared" si="39"/>
        <v>11.794075692749999</v>
      </c>
      <c r="I481" s="133">
        <f t="shared" si="42"/>
        <v>12.029957206604999</v>
      </c>
      <c r="J481" s="6">
        <v>7.4999999999999997E-2</v>
      </c>
      <c r="K481" s="1">
        <v>25</v>
      </c>
      <c r="L481" s="16" t="s">
        <v>735</v>
      </c>
      <c r="M481" s="19" t="s">
        <v>2646</v>
      </c>
    </row>
    <row r="482" spans="1:13" ht="10.35" customHeight="1" x14ac:dyDescent="0.2">
      <c r="A482" s="31" t="s">
        <v>1023</v>
      </c>
      <c r="B482" s="1" t="s">
        <v>1949</v>
      </c>
      <c r="C482" s="1" t="s">
        <v>1947</v>
      </c>
      <c r="D482" s="2">
        <v>14.6</v>
      </c>
      <c r="E482" s="97">
        <f t="shared" si="43"/>
        <v>15.639519999999999</v>
      </c>
      <c r="F482" s="97">
        <f t="shared" si="40"/>
        <v>16.591966767999999</v>
      </c>
      <c r="G482" s="133">
        <f t="shared" si="41"/>
        <v>17.006765937199997</v>
      </c>
      <c r="H482" s="133">
        <f t="shared" si="39"/>
        <v>19.132611679349996</v>
      </c>
      <c r="I482" s="133">
        <f t="shared" si="42"/>
        <v>19.515263912936994</v>
      </c>
      <c r="J482" s="6">
        <v>0.11799999999999999</v>
      </c>
      <c r="K482" s="1">
        <v>20</v>
      </c>
      <c r="L482" s="16" t="s">
        <v>736</v>
      </c>
      <c r="M482" s="19" t="s">
        <v>2646</v>
      </c>
    </row>
    <row r="483" spans="1:13" ht="10.35" customHeight="1" x14ac:dyDescent="0.2">
      <c r="A483" s="31" t="s">
        <v>1024</v>
      </c>
      <c r="B483" s="1" t="s">
        <v>1949</v>
      </c>
      <c r="C483" s="1" t="s">
        <v>1948</v>
      </c>
      <c r="D483" s="2">
        <v>11.9</v>
      </c>
      <c r="E483" s="97">
        <f t="shared" si="43"/>
        <v>12.74728</v>
      </c>
      <c r="F483" s="97">
        <f t="shared" si="40"/>
        <v>13.523589352</v>
      </c>
      <c r="G483" s="133">
        <f t="shared" si="41"/>
        <v>13.861679085799999</v>
      </c>
      <c r="H483" s="133">
        <f t="shared" si="39"/>
        <v>15.594388971524999</v>
      </c>
      <c r="I483" s="133">
        <f t="shared" si="42"/>
        <v>15.906276750955501</v>
      </c>
      <c r="J483" s="6">
        <v>0.1</v>
      </c>
      <c r="K483" s="1">
        <v>20</v>
      </c>
      <c r="L483" s="16" t="s">
        <v>737</v>
      </c>
      <c r="M483" s="19" t="s">
        <v>2646</v>
      </c>
    </row>
    <row r="484" spans="1:13" ht="10.35" customHeight="1" x14ac:dyDescent="0.2">
      <c r="A484" s="31" t="s">
        <v>1025</v>
      </c>
      <c r="B484" s="1" t="s">
        <v>1949</v>
      </c>
      <c r="C484" s="1" t="s">
        <v>1951</v>
      </c>
      <c r="D484" s="2">
        <v>11.9</v>
      </c>
      <c r="E484" s="97">
        <f t="shared" si="43"/>
        <v>12.74728</v>
      </c>
      <c r="F484" s="97">
        <f t="shared" si="40"/>
        <v>13.523589352</v>
      </c>
      <c r="G484" s="133">
        <f t="shared" si="41"/>
        <v>13.861679085799999</v>
      </c>
      <c r="H484" s="133">
        <f t="shared" si="39"/>
        <v>15.594388971524999</v>
      </c>
      <c r="I484" s="133">
        <f t="shared" si="42"/>
        <v>15.906276750955501</v>
      </c>
      <c r="J484" s="6">
        <v>8.2000000000000003E-2</v>
      </c>
      <c r="K484" s="1">
        <v>20</v>
      </c>
      <c r="L484" s="16" t="s">
        <v>738</v>
      </c>
      <c r="M484" s="19" t="s">
        <v>2646</v>
      </c>
    </row>
    <row r="485" spans="1:13" ht="10.35" customHeight="1" x14ac:dyDescent="0.2">
      <c r="A485" s="31" t="s">
        <v>1026</v>
      </c>
      <c r="B485" s="1" t="s">
        <v>1949</v>
      </c>
      <c r="C485" s="1" t="s">
        <v>1948</v>
      </c>
      <c r="D485" s="2">
        <v>15.7</v>
      </c>
      <c r="E485" s="97">
        <f t="shared" si="43"/>
        <v>16.817839999999997</v>
      </c>
      <c r="F485" s="97">
        <f t="shared" si="40"/>
        <v>17.842046455999995</v>
      </c>
      <c r="G485" s="133">
        <f t="shared" si="41"/>
        <v>18.288097617399995</v>
      </c>
      <c r="H485" s="133">
        <f t="shared" si="39"/>
        <v>20.574109819574993</v>
      </c>
      <c r="I485" s="133">
        <f t="shared" si="42"/>
        <v>20.985592015966493</v>
      </c>
      <c r="J485" s="6">
        <v>0.10299999999999999</v>
      </c>
      <c r="K485" s="1">
        <v>25</v>
      </c>
      <c r="L485" s="16" t="s">
        <v>739</v>
      </c>
      <c r="M485" s="19" t="s">
        <v>2646</v>
      </c>
    </row>
    <row r="486" spans="1:13" ht="10.35" customHeight="1" x14ac:dyDescent="0.2">
      <c r="A486" s="31" t="s">
        <v>1027</v>
      </c>
      <c r="B486" s="1" t="s">
        <v>1952</v>
      </c>
      <c r="C486" s="1" t="s">
        <v>1953</v>
      </c>
      <c r="D486" s="2">
        <v>21</v>
      </c>
      <c r="E486" s="97">
        <f t="shared" si="43"/>
        <v>22.495199999999997</v>
      </c>
      <c r="F486" s="97">
        <f t="shared" si="40"/>
        <v>23.865157679999996</v>
      </c>
      <c r="G486" s="133">
        <f t="shared" si="41"/>
        <v>24.461786621999995</v>
      </c>
      <c r="H486" s="133">
        <f t="shared" si="39"/>
        <v>27.519509949749995</v>
      </c>
      <c r="I486" s="133">
        <f t="shared" si="42"/>
        <v>28.069900148744996</v>
      </c>
      <c r="J486" s="6">
        <v>0.16200000000000001</v>
      </c>
      <c r="K486" s="1">
        <v>25</v>
      </c>
      <c r="L486" s="16" t="s">
        <v>740</v>
      </c>
      <c r="M486" s="19" t="s">
        <v>2646</v>
      </c>
    </row>
    <row r="487" spans="1:13" ht="10.35" customHeight="1" x14ac:dyDescent="0.2">
      <c r="A487" s="31" t="s">
        <v>1028</v>
      </c>
      <c r="B487" s="1" t="s">
        <v>1954</v>
      </c>
      <c r="C487" s="1" t="s">
        <v>1955</v>
      </c>
      <c r="D487" s="2">
        <v>19.8</v>
      </c>
      <c r="E487" s="97">
        <f t="shared" si="43"/>
        <v>21.209759999999999</v>
      </c>
      <c r="F487" s="97">
        <f t="shared" si="40"/>
        <v>22.501434384</v>
      </c>
      <c r="G487" s="133">
        <f t="shared" si="41"/>
        <v>23.063970243599996</v>
      </c>
      <c r="H487" s="133">
        <f t="shared" si="39"/>
        <v>25.946966524049998</v>
      </c>
      <c r="I487" s="133">
        <f t="shared" si="42"/>
        <v>26.465905854530998</v>
      </c>
      <c r="J487" s="6">
        <v>0.152</v>
      </c>
      <c r="K487" s="1">
        <v>25</v>
      </c>
      <c r="L487" s="16" t="s">
        <v>741</v>
      </c>
      <c r="M487" s="19" t="s">
        <v>2646</v>
      </c>
    </row>
    <row r="488" spans="1:13" ht="10.35" customHeight="1" x14ac:dyDescent="0.2">
      <c r="A488" s="31" t="s">
        <v>1029</v>
      </c>
      <c r="B488" s="1" t="s">
        <v>1956</v>
      </c>
      <c r="C488" s="1" t="s">
        <v>1957</v>
      </c>
      <c r="D488" s="2">
        <v>3.6</v>
      </c>
      <c r="E488" s="97">
        <f t="shared" si="43"/>
        <v>3.8563199999999997</v>
      </c>
      <c r="F488" s="97">
        <f t="shared" si="40"/>
        <v>4.0911698879999996</v>
      </c>
      <c r="G488" s="133">
        <f t="shared" si="41"/>
        <v>4.193449135199999</v>
      </c>
      <c r="H488" s="133">
        <f t="shared" ref="H488:H551" si="44">G488*1.125</f>
        <v>4.7176302770999987</v>
      </c>
      <c r="I488" s="133">
        <f t="shared" si="42"/>
        <v>4.811982882641999</v>
      </c>
      <c r="J488" s="6">
        <v>5.2999999999999999E-2</v>
      </c>
      <c r="K488" s="1">
        <v>20</v>
      </c>
      <c r="L488" s="16" t="s">
        <v>893</v>
      </c>
      <c r="M488" s="19" t="s">
        <v>2680</v>
      </c>
    </row>
    <row r="489" spans="1:13" ht="10.35" customHeight="1" x14ac:dyDescent="0.2">
      <c r="A489" s="31" t="s">
        <v>1030</v>
      </c>
      <c r="B489" s="1" t="s">
        <v>1956</v>
      </c>
      <c r="C489" s="1" t="s">
        <v>1958</v>
      </c>
      <c r="D489" s="2">
        <v>3.6</v>
      </c>
      <c r="E489" s="97">
        <f t="shared" si="43"/>
        <v>3.8563199999999997</v>
      </c>
      <c r="F489" s="97">
        <f t="shared" ref="F489:F552" si="45">E489*1.0609</f>
        <v>4.0911698879999996</v>
      </c>
      <c r="G489" s="133">
        <f t="shared" si="41"/>
        <v>4.193449135199999</v>
      </c>
      <c r="H489" s="133">
        <f t="shared" si="44"/>
        <v>4.7176302770999987</v>
      </c>
      <c r="I489" s="133">
        <f t="shared" si="42"/>
        <v>4.811982882641999</v>
      </c>
      <c r="J489" s="6">
        <v>4.9000000000000002E-2</v>
      </c>
      <c r="K489" s="1">
        <v>20</v>
      </c>
      <c r="L489" s="16" t="s">
        <v>894</v>
      </c>
      <c r="M489" s="19" t="s">
        <v>2680</v>
      </c>
    </row>
    <row r="490" spans="1:13" ht="10.35" customHeight="1" x14ac:dyDescent="0.2">
      <c r="A490" s="31" t="s">
        <v>1031</v>
      </c>
      <c r="B490" s="1" t="s">
        <v>1956</v>
      </c>
      <c r="C490" s="1" t="s">
        <v>1959</v>
      </c>
      <c r="D490" s="2">
        <v>8.8000000000000007</v>
      </c>
      <c r="E490" s="97">
        <f t="shared" si="43"/>
        <v>9.4265600000000003</v>
      </c>
      <c r="F490" s="97">
        <f t="shared" si="45"/>
        <v>10.000637504</v>
      </c>
      <c r="G490" s="133">
        <f t="shared" si="41"/>
        <v>10.250653441599999</v>
      </c>
      <c r="H490" s="133">
        <f t="shared" si="44"/>
        <v>11.531985121799998</v>
      </c>
      <c r="I490" s="133">
        <f t="shared" si="42"/>
        <v>11.762624824235999</v>
      </c>
      <c r="J490" s="6">
        <v>0.114</v>
      </c>
      <c r="K490" s="1">
        <v>20</v>
      </c>
      <c r="L490" s="16" t="s">
        <v>895</v>
      </c>
      <c r="M490" s="19" t="s">
        <v>2680</v>
      </c>
    </row>
    <row r="491" spans="1:13" ht="10.35" customHeight="1" x14ac:dyDescent="0.2">
      <c r="A491" s="31" t="s">
        <v>1032</v>
      </c>
      <c r="B491" s="1" t="s">
        <v>1956</v>
      </c>
      <c r="C491" s="1" t="s">
        <v>1960</v>
      </c>
      <c r="D491" s="2">
        <v>6.5</v>
      </c>
      <c r="E491" s="97">
        <f t="shared" si="43"/>
        <v>6.9627999999999997</v>
      </c>
      <c r="F491" s="97">
        <f t="shared" si="45"/>
        <v>7.386834519999999</v>
      </c>
      <c r="G491" s="133">
        <f t="shared" si="41"/>
        <v>7.5715053829999981</v>
      </c>
      <c r="H491" s="133">
        <f t="shared" si="44"/>
        <v>8.5179435558749983</v>
      </c>
      <c r="I491" s="133">
        <f t="shared" si="42"/>
        <v>8.6883024269924984</v>
      </c>
      <c r="J491" s="6">
        <v>5.3999999999999999E-2</v>
      </c>
      <c r="K491" s="1">
        <v>25</v>
      </c>
      <c r="L491" s="16" t="s">
        <v>896</v>
      </c>
      <c r="M491" s="19" t="s">
        <v>2680</v>
      </c>
    </row>
    <row r="492" spans="1:13" ht="10.35" customHeight="1" x14ac:dyDescent="0.2">
      <c r="A492" s="31" t="s">
        <v>1033</v>
      </c>
      <c r="B492" s="1" t="s">
        <v>1956</v>
      </c>
      <c r="C492" s="1" t="s">
        <v>1961</v>
      </c>
      <c r="D492" s="2">
        <v>8.5</v>
      </c>
      <c r="E492" s="97">
        <f t="shared" si="43"/>
        <v>9.1052</v>
      </c>
      <c r="F492" s="97">
        <f t="shared" si="45"/>
        <v>9.6597066799999993</v>
      </c>
      <c r="G492" s="133">
        <f t="shared" si="41"/>
        <v>9.9011993469999986</v>
      </c>
      <c r="H492" s="133">
        <f t="shared" si="44"/>
        <v>11.138849265374999</v>
      </c>
      <c r="I492" s="133">
        <f t="shared" si="42"/>
        <v>11.3616262506825</v>
      </c>
      <c r="J492" s="6">
        <v>8.6999999999999994E-2</v>
      </c>
      <c r="K492" s="1">
        <v>25</v>
      </c>
      <c r="L492" s="16" t="s">
        <v>897</v>
      </c>
      <c r="M492" s="19" t="s">
        <v>2680</v>
      </c>
    </row>
    <row r="493" spans="1:13" ht="10.35" customHeight="1" x14ac:dyDescent="0.2">
      <c r="A493" s="31" t="s">
        <v>1034</v>
      </c>
      <c r="B493" s="1" t="s">
        <v>1962</v>
      </c>
      <c r="C493" s="1" t="s">
        <v>1957</v>
      </c>
      <c r="D493" s="2">
        <v>9.4</v>
      </c>
      <c r="E493" s="97">
        <f t="shared" si="43"/>
        <v>10.069279999999999</v>
      </c>
      <c r="F493" s="97">
        <f t="shared" si="45"/>
        <v>10.682499151999998</v>
      </c>
      <c r="G493" s="133">
        <f t="shared" si="41"/>
        <v>10.949561630799998</v>
      </c>
      <c r="H493" s="133">
        <f t="shared" si="44"/>
        <v>12.318256834649997</v>
      </c>
      <c r="I493" s="133">
        <f t="shared" si="42"/>
        <v>12.564621971342998</v>
      </c>
      <c r="J493" s="6">
        <v>8.6999999999999994E-2</v>
      </c>
      <c r="K493" s="1">
        <v>25</v>
      </c>
      <c r="L493" s="16" t="s">
        <v>898</v>
      </c>
      <c r="M493" s="19" t="s">
        <v>2646</v>
      </c>
    </row>
    <row r="494" spans="1:13" ht="10.35" customHeight="1" x14ac:dyDescent="0.2">
      <c r="A494" s="31" t="s">
        <v>1035</v>
      </c>
      <c r="B494" s="1" t="s">
        <v>1962</v>
      </c>
      <c r="C494" s="1" t="s">
        <v>1958</v>
      </c>
      <c r="D494" s="2">
        <v>8.3000000000000007</v>
      </c>
      <c r="E494" s="97">
        <f t="shared" si="43"/>
        <v>8.8909599999999998</v>
      </c>
      <c r="F494" s="97">
        <f t="shared" si="45"/>
        <v>9.4324194639999988</v>
      </c>
      <c r="G494" s="133">
        <f t="shared" si="41"/>
        <v>9.6682299505999971</v>
      </c>
      <c r="H494" s="133">
        <f t="shared" si="44"/>
        <v>10.876758694424996</v>
      </c>
      <c r="I494" s="133">
        <f t="shared" si="42"/>
        <v>11.094293868313496</v>
      </c>
      <c r="J494" s="6">
        <v>0.08</v>
      </c>
      <c r="K494" s="1">
        <v>20</v>
      </c>
      <c r="L494" s="16" t="s">
        <v>899</v>
      </c>
      <c r="M494" s="19" t="s">
        <v>2646</v>
      </c>
    </row>
    <row r="495" spans="1:13" ht="10.35" customHeight="1" x14ac:dyDescent="0.2">
      <c r="A495" s="31" t="s">
        <v>1036</v>
      </c>
      <c r="B495" s="1" t="s">
        <v>1962</v>
      </c>
      <c r="C495" s="1" t="s">
        <v>1959</v>
      </c>
      <c r="D495" s="2">
        <v>17.3</v>
      </c>
      <c r="E495" s="97">
        <f t="shared" si="43"/>
        <v>18.531759999999998</v>
      </c>
      <c r="F495" s="97">
        <f t="shared" si="45"/>
        <v>19.660344183999996</v>
      </c>
      <c r="G495" s="133">
        <f t="shared" si="41"/>
        <v>20.151852788599996</v>
      </c>
      <c r="H495" s="133">
        <f t="shared" si="44"/>
        <v>22.670834387174995</v>
      </c>
      <c r="I495" s="133">
        <f t="shared" si="42"/>
        <v>23.124251074918497</v>
      </c>
      <c r="J495" s="6">
        <v>0.13300000000000001</v>
      </c>
      <c r="K495" s="1">
        <v>20</v>
      </c>
      <c r="L495" s="16" t="s">
        <v>900</v>
      </c>
      <c r="M495" s="19" t="s">
        <v>2646</v>
      </c>
    </row>
    <row r="496" spans="1:13" ht="10.35" customHeight="1" x14ac:dyDescent="0.2">
      <c r="A496" s="31" t="s">
        <v>1037</v>
      </c>
      <c r="B496" s="1" t="s">
        <v>1963</v>
      </c>
      <c r="C496" s="1" t="s">
        <v>1964</v>
      </c>
      <c r="D496" s="2">
        <v>9</v>
      </c>
      <c r="E496" s="97">
        <f t="shared" si="43"/>
        <v>9.6407999999999987</v>
      </c>
      <c r="F496" s="97">
        <f t="shared" si="45"/>
        <v>10.227924719999999</v>
      </c>
      <c r="G496" s="133">
        <f t="shared" si="41"/>
        <v>10.483622837999999</v>
      </c>
      <c r="H496" s="133">
        <f t="shared" si="44"/>
        <v>11.794075692749999</v>
      </c>
      <c r="I496" s="133">
        <f t="shared" si="42"/>
        <v>12.029957206604999</v>
      </c>
      <c r="J496" s="6">
        <v>9.0999999999999998E-2</v>
      </c>
      <c r="K496" s="1">
        <v>25</v>
      </c>
      <c r="L496" s="16" t="s">
        <v>901</v>
      </c>
      <c r="M496" s="19" t="s">
        <v>2646</v>
      </c>
    </row>
    <row r="497" spans="1:13" s="38" customFormat="1" ht="10.35" customHeight="1" x14ac:dyDescent="0.2">
      <c r="A497" s="32" t="s">
        <v>1038</v>
      </c>
      <c r="B497" s="5" t="s">
        <v>1963</v>
      </c>
      <c r="C497" s="5" t="s">
        <v>1965</v>
      </c>
      <c r="D497" s="18">
        <v>7.2</v>
      </c>
      <c r="E497" s="70">
        <f t="shared" si="43"/>
        <v>7.7126399999999995</v>
      </c>
      <c r="F497" s="70">
        <f t="shared" si="45"/>
        <v>8.1823397759999992</v>
      </c>
      <c r="G497" s="132">
        <f t="shared" si="41"/>
        <v>8.3868982703999979</v>
      </c>
      <c r="H497" s="132">
        <f t="shared" si="44"/>
        <v>9.4352605541999974</v>
      </c>
      <c r="I497" s="132">
        <f t="shared" si="42"/>
        <v>9.6239657652839981</v>
      </c>
      <c r="J497" s="9">
        <v>8.5999999999999993E-2</v>
      </c>
      <c r="K497" s="5">
        <v>20</v>
      </c>
      <c r="L497" s="12" t="s">
        <v>902</v>
      </c>
      <c r="M497" s="15" t="s">
        <v>2646</v>
      </c>
    </row>
    <row r="498" spans="1:13" ht="10.35" customHeight="1" x14ac:dyDescent="0.2">
      <c r="A498" s="31" t="s">
        <v>1039</v>
      </c>
      <c r="B498" s="1" t="s">
        <v>1963</v>
      </c>
      <c r="C498" s="1" t="s">
        <v>1966</v>
      </c>
      <c r="D498" s="2">
        <v>19.8</v>
      </c>
      <c r="E498" s="97">
        <f t="shared" si="43"/>
        <v>21.209759999999999</v>
      </c>
      <c r="F498" s="97">
        <f t="shared" si="45"/>
        <v>22.501434384</v>
      </c>
      <c r="G498" s="133">
        <f t="shared" si="41"/>
        <v>23.063970243599996</v>
      </c>
      <c r="H498" s="133">
        <f t="shared" si="44"/>
        <v>25.946966524049998</v>
      </c>
      <c r="I498" s="133">
        <f t="shared" si="42"/>
        <v>26.465905854530998</v>
      </c>
      <c r="J498" s="6">
        <v>0.17799999999999999</v>
      </c>
      <c r="K498" s="1">
        <v>25</v>
      </c>
      <c r="L498" s="16" t="s">
        <v>903</v>
      </c>
      <c r="M498" s="19" t="s">
        <v>2646</v>
      </c>
    </row>
    <row r="499" spans="1:13" ht="10.35" customHeight="1" x14ac:dyDescent="0.2">
      <c r="A499" s="32" t="s">
        <v>1040</v>
      </c>
      <c r="B499" s="5" t="s">
        <v>1967</v>
      </c>
      <c r="C499" s="5" t="s">
        <v>1820</v>
      </c>
      <c r="D499" s="18">
        <v>9.6999999999999993</v>
      </c>
      <c r="E499" s="70">
        <f t="shared" si="43"/>
        <v>10.390639999999999</v>
      </c>
      <c r="F499" s="70">
        <f t="shared" si="45"/>
        <v>11.023429975999999</v>
      </c>
      <c r="G499" s="132">
        <f t="shared" si="41"/>
        <v>11.299015725399999</v>
      </c>
      <c r="H499" s="132">
        <f t="shared" si="44"/>
        <v>12.711392691074998</v>
      </c>
      <c r="I499" s="132">
        <f t="shared" si="42"/>
        <v>12.965620544896499</v>
      </c>
      <c r="J499" s="9">
        <v>0.10100000000000001</v>
      </c>
      <c r="K499" s="5">
        <v>1</v>
      </c>
      <c r="L499" s="12" t="s">
        <v>904</v>
      </c>
      <c r="M499" s="15" t="s">
        <v>2685</v>
      </c>
    </row>
    <row r="500" spans="1:13" ht="10.35" customHeight="1" x14ac:dyDescent="0.2">
      <c r="A500" s="31" t="s">
        <v>1566</v>
      </c>
      <c r="B500" s="1" t="s">
        <v>1969</v>
      </c>
      <c r="C500" s="1" t="s">
        <v>1968</v>
      </c>
      <c r="D500" s="2">
        <v>26.8</v>
      </c>
      <c r="E500" s="97">
        <f t="shared" si="43"/>
        <v>28.708159999999999</v>
      </c>
      <c r="F500" s="97">
        <f t="shared" si="45"/>
        <v>30.456486943999998</v>
      </c>
      <c r="G500" s="133">
        <f t="shared" si="41"/>
        <v>31.217899117599995</v>
      </c>
      <c r="H500" s="133">
        <f t="shared" si="44"/>
        <v>35.120136507299996</v>
      </c>
      <c r="I500" s="133">
        <f t="shared" si="42"/>
        <v>35.822539237445994</v>
      </c>
      <c r="J500" s="7">
        <v>0.192</v>
      </c>
      <c r="K500" s="1">
        <v>1</v>
      </c>
      <c r="L500" s="16" t="s">
        <v>1567</v>
      </c>
      <c r="M500" s="19" t="s">
        <v>2685</v>
      </c>
    </row>
    <row r="501" spans="1:13" ht="10.35" customHeight="1" x14ac:dyDescent="0.2">
      <c r="A501" s="31" t="s">
        <v>1041</v>
      </c>
      <c r="B501" s="1" t="s">
        <v>1970</v>
      </c>
      <c r="C501" s="1" t="s">
        <v>1971</v>
      </c>
      <c r="D501" s="2">
        <v>11.5</v>
      </c>
      <c r="E501" s="97">
        <f t="shared" si="43"/>
        <v>12.3188</v>
      </c>
      <c r="F501" s="97">
        <f t="shared" si="45"/>
        <v>13.069014919999999</v>
      </c>
      <c r="G501" s="133">
        <f t="shared" si="41"/>
        <v>13.395740292999998</v>
      </c>
      <c r="H501" s="133">
        <f t="shared" si="44"/>
        <v>15.070207829624998</v>
      </c>
      <c r="I501" s="133">
        <f t="shared" si="42"/>
        <v>15.371611986217498</v>
      </c>
      <c r="J501" s="6">
        <v>8.4000000000000005E-2</v>
      </c>
      <c r="K501" s="1">
        <v>25</v>
      </c>
      <c r="L501" s="16" t="s">
        <v>905</v>
      </c>
      <c r="M501" s="19" t="s">
        <v>2646</v>
      </c>
    </row>
    <row r="502" spans="1:13" ht="10.35" customHeight="1" x14ac:dyDescent="0.2">
      <c r="A502" s="31" t="s">
        <v>1042</v>
      </c>
      <c r="B502" s="1" t="s">
        <v>1956</v>
      </c>
      <c r="C502" s="1" t="s">
        <v>2447</v>
      </c>
      <c r="D502" s="2">
        <v>7.7</v>
      </c>
      <c r="E502" s="97">
        <f t="shared" si="43"/>
        <v>8.2482399999999991</v>
      </c>
      <c r="F502" s="97">
        <f t="shared" si="45"/>
        <v>8.7505578159999988</v>
      </c>
      <c r="G502" s="133">
        <f t="shared" si="41"/>
        <v>8.969321761399998</v>
      </c>
      <c r="H502" s="133">
        <f t="shared" si="44"/>
        <v>10.090486981574998</v>
      </c>
      <c r="I502" s="133">
        <f t="shared" si="42"/>
        <v>10.292296721206498</v>
      </c>
      <c r="J502" s="6">
        <v>5.5E-2</v>
      </c>
      <c r="K502" s="1">
        <v>20</v>
      </c>
      <c r="L502" s="16" t="s">
        <v>906</v>
      </c>
      <c r="M502" s="19" t="s">
        <v>2680</v>
      </c>
    </row>
    <row r="503" spans="1:13" ht="10.35" customHeight="1" x14ac:dyDescent="0.2">
      <c r="A503" s="34" t="s">
        <v>815</v>
      </c>
      <c r="B503" s="22" t="s">
        <v>466</v>
      </c>
      <c r="C503" s="22" t="s">
        <v>348</v>
      </c>
      <c r="D503" s="2">
        <v>11.3</v>
      </c>
      <c r="E503" s="97">
        <f t="shared" si="43"/>
        <v>12.104559999999999</v>
      </c>
      <c r="F503" s="97">
        <f t="shared" si="45"/>
        <v>12.841727703999998</v>
      </c>
      <c r="G503" s="133">
        <f t="shared" si="41"/>
        <v>13.162770896599998</v>
      </c>
      <c r="H503" s="133">
        <f t="shared" si="44"/>
        <v>14.808117258674997</v>
      </c>
      <c r="I503" s="133">
        <f t="shared" si="42"/>
        <v>15.104279603848497</v>
      </c>
      <c r="J503" s="21">
        <v>0.03</v>
      </c>
      <c r="K503" s="1">
        <v>1</v>
      </c>
      <c r="L503" s="25" t="s">
        <v>816</v>
      </c>
      <c r="M503" s="19" t="s">
        <v>2678</v>
      </c>
    </row>
    <row r="504" spans="1:13" ht="10.35" customHeight="1" x14ac:dyDescent="0.2">
      <c r="A504" s="34" t="s">
        <v>817</v>
      </c>
      <c r="B504" s="22" t="s">
        <v>466</v>
      </c>
      <c r="C504" s="22" t="s">
        <v>349</v>
      </c>
      <c r="D504" s="2">
        <v>11.3</v>
      </c>
      <c r="E504" s="97">
        <f t="shared" si="43"/>
        <v>12.104559999999999</v>
      </c>
      <c r="F504" s="97">
        <f t="shared" si="45"/>
        <v>12.841727703999998</v>
      </c>
      <c r="G504" s="133">
        <f t="shared" si="41"/>
        <v>13.162770896599998</v>
      </c>
      <c r="H504" s="133">
        <f t="shared" si="44"/>
        <v>14.808117258674997</v>
      </c>
      <c r="I504" s="133">
        <f t="shared" si="42"/>
        <v>15.104279603848497</v>
      </c>
      <c r="J504" s="21">
        <v>0.03</v>
      </c>
      <c r="K504" s="1">
        <v>1</v>
      </c>
      <c r="L504" s="25" t="s">
        <v>818</v>
      </c>
      <c r="M504" s="19" t="s">
        <v>2678</v>
      </c>
    </row>
    <row r="505" spans="1:13" ht="10.35" customHeight="1" x14ac:dyDescent="0.2">
      <c r="A505" s="34" t="s">
        <v>819</v>
      </c>
      <c r="B505" s="22" t="s">
        <v>466</v>
      </c>
      <c r="C505" s="22" t="s">
        <v>350</v>
      </c>
      <c r="D505" s="2">
        <v>11.3</v>
      </c>
      <c r="E505" s="97">
        <f t="shared" si="43"/>
        <v>12.104559999999999</v>
      </c>
      <c r="F505" s="97">
        <f t="shared" si="45"/>
        <v>12.841727703999998</v>
      </c>
      <c r="G505" s="133">
        <f t="shared" si="41"/>
        <v>13.162770896599998</v>
      </c>
      <c r="H505" s="133">
        <f t="shared" si="44"/>
        <v>14.808117258674997</v>
      </c>
      <c r="I505" s="133">
        <f t="shared" si="42"/>
        <v>15.104279603848497</v>
      </c>
      <c r="J505" s="21">
        <v>0.03</v>
      </c>
      <c r="K505" s="1">
        <v>1</v>
      </c>
      <c r="L505" s="25" t="s">
        <v>820</v>
      </c>
      <c r="M505" s="19" t="s">
        <v>2678</v>
      </c>
    </row>
    <row r="506" spans="1:13" ht="10.35" customHeight="1" x14ac:dyDescent="0.2">
      <c r="A506" s="34" t="s">
        <v>821</v>
      </c>
      <c r="B506" s="22" t="s">
        <v>466</v>
      </c>
      <c r="C506" s="22" t="s">
        <v>351</v>
      </c>
      <c r="D506" s="2">
        <v>11.9</v>
      </c>
      <c r="E506" s="97">
        <f t="shared" si="43"/>
        <v>12.74728</v>
      </c>
      <c r="F506" s="97">
        <f t="shared" si="45"/>
        <v>13.523589352</v>
      </c>
      <c r="G506" s="133">
        <f t="shared" si="41"/>
        <v>13.861679085799999</v>
      </c>
      <c r="H506" s="133">
        <f t="shared" si="44"/>
        <v>15.594388971524999</v>
      </c>
      <c r="I506" s="133">
        <f t="shared" si="42"/>
        <v>15.906276750955501</v>
      </c>
      <c r="J506" s="21">
        <v>4.4999999999999998E-2</v>
      </c>
      <c r="K506" s="1">
        <v>1</v>
      </c>
      <c r="L506" s="25" t="s">
        <v>822</v>
      </c>
      <c r="M506" s="19" t="s">
        <v>2646</v>
      </c>
    </row>
    <row r="507" spans="1:13" ht="10.35" customHeight="1" x14ac:dyDescent="0.2">
      <c r="A507" s="34" t="s">
        <v>823</v>
      </c>
      <c r="B507" s="22" t="s">
        <v>466</v>
      </c>
      <c r="C507" s="22" t="s">
        <v>352</v>
      </c>
      <c r="D507" s="2">
        <v>11.9</v>
      </c>
      <c r="E507" s="97">
        <f t="shared" si="43"/>
        <v>12.74728</v>
      </c>
      <c r="F507" s="97">
        <f t="shared" si="45"/>
        <v>13.523589352</v>
      </c>
      <c r="G507" s="133">
        <f t="shared" si="41"/>
        <v>13.861679085799999</v>
      </c>
      <c r="H507" s="133">
        <f t="shared" si="44"/>
        <v>15.594388971524999</v>
      </c>
      <c r="I507" s="133">
        <f t="shared" si="42"/>
        <v>15.906276750955501</v>
      </c>
      <c r="J507" s="21">
        <v>4.4999999999999998E-2</v>
      </c>
      <c r="K507" s="1">
        <v>1</v>
      </c>
      <c r="L507" s="25" t="s">
        <v>824</v>
      </c>
      <c r="M507" s="19" t="s">
        <v>2646</v>
      </c>
    </row>
    <row r="508" spans="1:13" ht="10.35" customHeight="1" x14ac:dyDescent="0.2">
      <c r="A508" s="34" t="s">
        <v>825</v>
      </c>
      <c r="B508" s="22" t="s">
        <v>466</v>
      </c>
      <c r="C508" s="22" t="s">
        <v>353</v>
      </c>
      <c r="D508" s="2">
        <v>11.9</v>
      </c>
      <c r="E508" s="97">
        <f t="shared" si="43"/>
        <v>12.74728</v>
      </c>
      <c r="F508" s="97">
        <f t="shared" si="45"/>
        <v>13.523589352</v>
      </c>
      <c r="G508" s="133">
        <f t="shared" si="41"/>
        <v>13.861679085799999</v>
      </c>
      <c r="H508" s="133">
        <f t="shared" si="44"/>
        <v>15.594388971524999</v>
      </c>
      <c r="I508" s="133">
        <f t="shared" si="42"/>
        <v>15.906276750955501</v>
      </c>
      <c r="J508" s="21">
        <v>4.4999999999999998E-2</v>
      </c>
      <c r="K508" s="1">
        <v>1</v>
      </c>
      <c r="L508" s="25" t="s">
        <v>826</v>
      </c>
      <c r="M508" s="19" t="s">
        <v>2646</v>
      </c>
    </row>
    <row r="509" spans="1:13" s="5" customFormat="1" ht="10.35" customHeight="1" x14ac:dyDescent="0.2">
      <c r="A509" s="27" t="s">
        <v>1504</v>
      </c>
      <c r="B509" s="42" t="s">
        <v>166</v>
      </c>
      <c r="C509" s="24" t="s">
        <v>369</v>
      </c>
      <c r="D509" s="18">
        <v>44</v>
      </c>
      <c r="E509" s="70">
        <f t="shared" si="43"/>
        <v>47.132799999999996</v>
      </c>
      <c r="F509" s="70">
        <f t="shared" si="45"/>
        <v>50.00318751999999</v>
      </c>
      <c r="G509" s="132">
        <f t="shared" si="41"/>
        <v>51.253267207999983</v>
      </c>
      <c r="H509" s="132">
        <f t="shared" si="44"/>
        <v>57.659925608999984</v>
      </c>
      <c r="I509" s="132">
        <f t="shared" si="42"/>
        <v>58.813124121179982</v>
      </c>
      <c r="J509" s="48">
        <v>0.2</v>
      </c>
      <c r="K509" s="5">
        <v>1</v>
      </c>
      <c r="L509" s="25" t="s">
        <v>2025</v>
      </c>
      <c r="M509" s="74" t="s">
        <v>2646</v>
      </c>
    </row>
    <row r="510" spans="1:13" s="5" customFormat="1" ht="10.35" customHeight="1" x14ac:dyDescent="0.2">
      <c r="A510" s="25" t="s">
        <v>63</v>
      </c>
      <c r="B510" s="22" t="s">
        <v>65</v>
      </c>
      <c r="C510" s="22" t="s">
        <v>66</v>
      </c>
      <c r="D510" s="46">
        <v>41</v>
      </c>
      <c r="E510" s="97">
        <f t="shared" si="43"/>
        <v>43.919199999999996</v>
      </c>
      <c r="F510" s="97">
        <f t="shared" si="45"/>
        <v>46.593879279999996</v>
      </c>
      <c r="G510" s="133">
        <f t="shared" si="41"/>
        <v>47.758726261999989</v>
      </c>
      <c r="H510" s="133">
        <f t="shared" si="44"/>
        <v>53.728567044749987</v>
      </c>
      <c r="I510" s="133">
        <f t="shared" si="42"/>
        <v>54.803138385644985</v>
      </c>
      <c r="J510" s="21">
        <v>0.2</v>
      </c>
      <c r="K510" s="1">
        <v>1</v>
      </c>
      <c r="L510" s="45" t="s">
        <v>64</v>
      </c>
      <c r="M510" s="19" t="s">
        <v>2646</v>
      </c>
    </row>
    <row r="511" spans="1:13" ht="10.35" customHeight="1" x14ac:dyDescent="0.2">
      <c r="A511" s="31" t="s">
        <v>1043</v>
      </c>
      <c r="B511" s="1" t="s">
        <v>299</v>
      </c>
      <c r="C511" s="1" t="s">
        <v>300</v>
      </c>
      <c r="D511" s="2">
        <v>38.5</v>
      </c>
      <c r="E511" s="97">
        <f t="shared" si="43"/>
        <v>41.241199999999999</v>
      </c>
      <c r="F511" s="97">
        <f t="shared" si="45"/>
        <v>43.752789079999999</v>
      </c>
      <c r="G511" s="133">
        <f t="shared" si="41"/>
        <v>44.846608806999996</v>
      </c>
      <c r="H511" s="133">
        <f t="shared" si="44"/>
        <v>50.452434907874995</v>
      </c>
      <c r="I511" s="133">
        <f t="shared" si="42"/>
        <v>51.461483606032495</v>
      </c>
      <c r="J511" s="6">
        <v>0.158</v>
      </c>
      <c r="K511" s="1">
        <v>2</v>
      </c>
      <c r="L511" s="16" t="s">
        <v>1874</v>
      </c>
      <c r="M511" s="19" t="s">
        <v>2646</v>
      </c>
    </row>
    <row r="512" spans="1:13" ht="10.35" customHeight="1" x14ac:dyDescent="0.2">
      <c r="A512" s="31" t="s">
        <v>2158</v>
      </c>
      <c r="B512" s="1" t="s">
        <v>301</v>
      </c>
      <c r="C512" s="1" t="s">
        <v>300</v>
      </c>
      <c r="D512" s="2">
        <v>69.599999999999994</v>
      </c>
      <c r="E512" s="97">
        <f t="shared" si="43"/>
        <v>74.555519999999987</v>
      </c>
      <c r="F512" s="97">
        <f t="shared" si="45"/>
        <v>79.095951167999985</v>
      </c>
      <c r="G512" s="133">
        <f t="shared" si="41"/>
        <v>81.073349947199972</v>
      </c>
      <c r="H512" s="133">
        <f t="shared" si="44"/>
        <v>91.207518690599969</v>
      </c>
      <c r="I512" s="133">
        <f t="shared" si="42"/>
        <v>93.031669064411972</v>
      </c>
      <c r="J512" s="6">
        <v>0.30199999999999999</v>
      </c>
      <c r="K512" s="1">
        <v>2</v>
      </c>
      <c r="L512" s="16" t="s">
        <v>1875</v>
      </c>
      <c r="M512" s="19" t="s">
        <v>2646</v>
      </c>
    </row>
    <row r="513" spans="1:13" ht="10.35" customHeight="1" x14ac:dyDescent="0.2">
      <c r="A513" s="31" t="s">
        <v>2159</v>
      </c>
      <c r="B513" s="1" t="s">
        <v>302</v>
      </c>
      <c r="C513" s="1" t="s">
        <v>300</v>
      </c>
      <c r="D513" s="2">
        <v>44.4</v>
      </c>
      <c r="E513" s="97">
        <f t="shared" si="43"/>
        <v>47.561279999999996</v>
      </c>
      <c r="F513" s="97">
        <f t="shared" si="45"/>
        <v>50.457761951999991</v>
      </c>
      <c r="G513" s="133">
        <f t="shared" si="41"/>
        <v>51.719206000799986</v>
      </c>
      <c r="H513" s="133">
        <f t="shared" si="44"/>
        <v>58.184106750899986</v>
      </c>
      <c r="I513" s="133">
        <f t="shared" si="42"/>
        <v>59.347788885917986</v>
      </c>
      <c r="J513" s="6">
        <v>0.19500000000000001</v>
      </c>
      <c r="K513" s="1">
        <v>2</v>
      </c>
      <c r="L513" s="16" t="s">
        <v>1876</v>
      </c>
      <c r="M513" s="19" t="s">
        <v>2646</v>
      </c>
    </row>
    <row r="514" spans="1:13" ht="10.35" customHeight="1" x14ac:dyDescent="0.2">
      <c r="A514" s="31" t="s">
        <v>1568</v>
      </c>
      <c r="B514" s="1" t="s">
        <v>303</v>
      </c>
      <c r="C514" s="1" t="s">
        <v>304</v>
      </c>
      <c r="D514" s="2">
        <v>6.1</v>
      </c>
      <c r="E514" s="97">
        <f t="shared" si="43"/>
        <v>6.5343199999999992</v>
      </c>
      <c r="F514" s="97">
        <f t="shared" si="45"/>
        <v>6.9322600879999987</v>
      </c>
      <c r="G514" s="133">
        <f t="shared" si="41"/>
        <v>7.1055665901999978</v>
      </c>
      <c r="H514" s="133">
        <f t="shared" si="44"/>
        <v>7.9937624139749976</v>
      </c>
      <c r="I514" s="133">
        <f t="shared" si="42"/>
        <v>8.1536376622544982</v>
      </c>
      <c r="J514" s="7">
        <v>7.5999999999999998E-2</v>
      </c>
      <c r="K514" s="1">
        <v>1</v>
      </c>
      <c r="L514" s="16" t="s">
        <v>1569</v>
      </c>
      <c r="M514" s="19" t="s">
        <v>2646</v>
      </c>
    </row>
    <row r="515" spans="1:13" ht="10.35" customHeight="1" x14ac:dyDescent="0.2">
      <c r="A515" s="34" t="s">
        <v>827</v>
      </c>
      <c r="B515" s="1" t="s">
        <v>354</v>
      </c>
      <c r="C515" s="22" t="s">
        <v>355</v>
      </c>
      <c r="D515" s="2">
        <v>58.5</v>
      </c>
      <c r="E515" s="97">
        <f t="shared" si="43"/>
        <v>62.665199999999999</v>
      </c>
      <c r="F515" s="97">
        <f t="shared" si="45"/>
        <v>66.48151068</v>
      </c>
      <c r="G515" s="133">
        <f t="shared" si="41"/>
        <v>68.143548447000001</v>
      </c>
      <c r="H515" s="133">
        <f t="shared" si="44"/>
        <v>76.661492002875008</v>
      </c>
      <c r="I515" s="133">
        <f t="shared" si="42"/>
        <v>78.194721842932509</v>
      </c>
      <c r="J515" s="21">
        <v>0.20100000000000001</v>
      </c>
      <c r="K515" s="1">
        <v>1</v>
      </c>
      <c r="L515" s="25" t="s">
        <v>828</v>
      </c>
      <c r="M515" s="19" t="s">
        <v>2692</v>
      </c>
    </row>
    <row r="516" spans="1:13" ht="10.35" customHeight="1" x14ac:dyDescent="0.2">
      <c r="A516" s="25" t="s">
        <v>67</v>
      </c>
      <c r="B516" s="1" t="s">
        <v>71</v>
      </c>
      <c r="C516" s="22" t="s">
        <v>72</v>
      </c>
      <c r="D516" s="46">
        <v>33.799999999999997</v>
      </c>
      <c r="E516" s="97">
        <f t="shared" si="43"/>
        <v>36.206559999999996</v>
      </c>
      <c r="F516" s="97">
        <f t="shared" si="45"/>
        <v>38.411539503999997</v>
      </c>
      <c r="G516" s="133">
        <f t="shared" si="41"/>
        <v>39.371827991599993</v>
      </c>
      <c r="H516" s="133">
        <f t="shared" si="44"/>
        <v>44.293306490549995</v>
      </c>
      <c r="I516" s="133">
        <f t="shared" si="42"/>
        <v>45.179172620360994</v>
      </c>
      <c r="J516" s="21">
        <v>0.55000000000000004</v>
      </c>
      <c r="K516" s="1">
        <v>1</v>
      </c>
      <c r="L516" s="44" t="s">
        <v>68</v>
      </c>
      <c r="M516" s="19" t="s">
        <v>2646</v>
      </c>
    </row>
    <row r="517" spans="1:13" ht="10.35" customHeight="1" x14ac:dyDescent="0.2">
      <c r="A517" s="25" t="s">
        <v>69</v>
      </c>
      <c r="B517" s="1" t="s">
        <v>71</v>
      </c>
      <c r="C517" s="22" t="s">
        <v>73</v>
      </c>
      <c r="D517" s="46">
        <v>42.5</v>
      </c>
      <c r="E517" s="97">
        <f t="shared" si="43"/>
        <v>45.525999999999996</v>
      </c>
      <c r="F517" s="97">
        <f t="shared" si="45"/>
        <v>48.298533399999997</v>
      </c>
      <c r="G517" s="133">
        <f t="shared" ref="G517:G580" si="46">F517*1.025</f>
        <v>49.505996734999989</v>
      </c>
      <c r="H517" s="133">
        <f t="shared" si="44"/>
        <v>55.694246326874989</v>
      </c>
      <c r="I517" s="133">
        <f t="shared" ref="I517:I580" si="47">H517*1.02</f>
        <v>56.80813125341249</v>
      </c>
      <c r="J517" s="21">
        <v>0.9</v>
      </c>
      <c r="K517" s="1">
        <v>1</v>
      </c>
      <c r="L517" s="44" t="s">
        <v>70</v>
      </c>
      <c r="M517" s="19" t="s">
        <v>2646</v>
      </c>
    </row>
    <row r="518" spans="1:13" ht="10.35" customHeight="1" x14ac:dyDescent="0.2">
      <c r="A518" s="31" t="s">
        <v>1570</v>
      </c>
      <c r="B518" s="1" t="s">
        <v>2697</v>
      </c>
      <c r="C518" s="1" t="s">
        <v>2702</v>
      </c>
      <c r="D518" s="2">
        <v>183</v>
      </c>
      <c r="E518" s="97">
        <f t="shared" si="43"/>
        <v>196.02959999999999</v>
      </c>
      <c r="F518" s="97">
        <f t="shared" si="45"/>
        <v>207.96780263999997</v>
      </c>
      <c r="G518" s="133">
        <f t="shared" si="46"/>
        <v>213.16699770599996</v>
      </c>
      <c r="H518" s="133">
        <f t="shared" si="44"/>
        <v>239.81287241924997</v>
      </c>
      <c r="I518" s="133">
        <f t="shared" si="47"/>
        <v>244.60912986763498</v>
      </c>
      <c r="J518" s="7">
        <v>0.70299999999999996</v>
      </c>
      <c r="K518" s="1">
        <v>1</v>
      </c>
      <c r="L518" s="16" t="s">
        <v>1571</v>
      </c>
      <c r="M518" s="19" t="s">
        <v>2646</v>
      </c>
    </row>
    <row r="519" spans="1:13" ht="10.35" customHeight="1" x14ac:dyDescent="0.2">
      <c r="A519" s="32" t="s">
        <v>2170</v>
      </c>
      <c r="B519" s="5" t="s">
        <v>2698</v>
      </c>
      <c r="C519" s="5" t="s">
        <v>2702</v>
      </c>
      <c r="D519" s="18">
        <v>138</v>
      </c>
      <c r="E519" s="70">
        <f t="shared" si="43"/>
        <v>147.82559999999998</v>
      </c>
      <c r="F519" s="70">
        <f t="shared" si="45"/>
        <v>156.82817903999998</v>
      </c>
      <c r="G519" s="132">
        <f t="shared" si="46"/>
        <v>160.74888351599998</v>
      </c>
      <c r="H519" s="132">
        <f t="shared" si="44"/>
        <v>180.84249395549998</v>
      </c>
      <c r="I519" s="132">
        <f t="shared" si="47"/>
        <v>184.45934383460997</v>
      </c>
      <c r="J519" s="11">
        <v>0.9</v>
      </c>
      <c r="K519" s="5">
        <v>1</v>
      </c>
      <c r="L519" s="12" t="s">
        <v>2171</v>
      </c>
      <c r="M519" s="19" t="s">
        <v>2646</v>
      </c>
    </row>
    <row r="520" spans="1:13" ht="10.35" customHeight="1" x14ac:dyDescent="0.2">
      <c r="A520" s="31" t="s">
        <v>2039</v>
      </c>
      <c r="B520" s="1" t="s">
        <v>2699</v>
      </c>
      <c r="C520" s="1" t="s">
        <v>2700</v>
      </c>
      <c r="D520" s="2">
        <v>36.5</v>
      </c>
      <c r="E520" s="97">
        <f t="shared" si="43"/>
        <v>39.098799999999997</v>
      </c>
      <c r="F520" s="97">
        <f t="shared" si="45"/>
        <v>41.479916919999994</v>
      </c>
      <c r="G520" s="133">
        <f t="shared" si="46"/>
        <v>42.516914842999988</v>
      </c>
      <c r="H520" s="133">
        <f t="shared" si="44"/>
        <v>47.831529198374987</v>
      </c>
      <c r="I520" s="133">
        <f t="shared" si="47"/>
        <v>48.78815978234249</v>
      </c>
      <c r="J520" s="6">
        <v>0.223</v>
      </c>
      <c r="K520" s="1">
        <v>1</v>
      </c>
      <c r="L520" s="16" t="s">
        <v>1650</v>
      </c>
      <c r="M520" s="19" t="s">
        <v>2646</v>
      </c>
    </row>
    <row r="521" spans="1:13" ht="10.35" customHeight="1" x14ac:dyDescent="0.2">
      <c r="A521" s="31" t="s">
        <v>2040</v>
      </c>
      <c r="B521" s="1" t="s">
        <v>2699</v>
      </c>
      <c r="C521" s="1" t="s">
        <v>1766</v>
      </c>
      <c r="D521" s="2">
        <v>49.6</v>
      </c>
      <c r="E521" s="97">
        <f t="shared" si="43"/>
        <v>53.131519999999995</v>
      </c>
      <c r="F521" s="97">
        <f t="shared" si="45"/>
        <v>56.367229567999992</v>
      </c>
      <c r="G521" s="133">
        <f t="shared" si="46"/>
        <v>57.776410307199988</v>
      </c>
      <c r="H521" s="133">
        <f t="shared" si="44"/>
        <v>64.998461595599991</v>
      </c>
      <c r="I521" s="133">
        <f t="shared" si="47"/>
        <v>66.298430827511993</v>
      </c>
      <c r="J521" s="6">
        <v>0.29299999999999998</v>
      </c>
      <c r="K521" s="1">
        <v>1</v>
      </c>
      <c r="L521" s="16" t="s">
        <v>1651</v>
      </c>
      <c r="M521" s="19" t="s">
        <v>2646</v>
      </c>
    </row>
    <row r="522" spans="1:13" ht="10.35" customHeight="1" x14ac:dyDescent="0.2">
      <c r="A522" s="31" t="s">
        <v>2041</v>
      </c>
      <c r="B522" s="1" t="s">
        <v>695</v>
      </c>
      <c r="C522" s="1" t="s">
        <v>696</v>
      </c>
      <c r="D522" s="2">
        <v>61.5</v>
      </c>
      <c r="E522" s="97">
        <f t="shared" si="43"/>
        <v>65.878799999999998</v>
      </c>
      <c r="F522" s="97">
        <f t="shared" si="45"/>
        <v>69.890818920000001</v>
      </c>
      <c r="G522" s="133">
        <f t="shared" si="46"/>
        <v>71.638089393000001</v>
      </c>
      <c r="H522" s="133">
        <f t="shared" si="44"/>
        <v>80.592850567124998</v>
      </c>
      <c r="I522" s="133">
        <f t="shared" si="47"/>
        <v>82.204707578467506</v>
      </c>
      <c r="J522" s="6">
        <v>0.33500000000000002</v>
      </c>
      <c r="K522" s="1">
        <v>1</v>
      </c>
      <c r="L522" s="16" t="s">
        <v>1652</v>
      </c>
      <c r="M522" s="19" t="s">
        <v>2646</v>
      </c>
    </row>
    <row r="523" spans="1:13" ht="10.35" customHeight="1" x14ac:dyDescent="0.2">
      <c r="A523" s="31" t="s">
        <v>2042</v>
      </c>
      <c r="B523" s="1" t="s">
        <v>697</v>
      </c>
      <c r="C523" s="1" t="s">
        <v>698</v>
      </c>
      <c r="D523" s="2">
        <v>49</v>
      </c>
      <c r="E523" s="97">
        <f t="shared" si="43"/>
        <v>52.488799999999998</v>
      </c>
      <c r="F523" s="97">
        <f t="shared" si="45"/>
        <v>55.685367919999997</v>
      </c>
      <c r="G523" s="133">
        <f t="shared" si="46"/>
        <v>57.077502117999991</v>
      </c>
      <c r="H523" s="133">
        <f t="shared" si="44"/>
        <v>64.212189882749996</v>
      </c>
      <c r="I523" s="133">
        <f t="shared" si="47"/>
        <v>65.496433680404991</v>
      </c>
      <c r="J523" s="6">
        <v>0.26300000000000001</v>
      </c>
      <c r="K523" s="1">
        <v>1</v>
      </c>
      <c r="L523" s="16" t="s">
        <v>1653</v>
      </c>
      <c r="M523" s="19" t="s">
        <v>2646</v>
      </c>
    </row>
    <row r="524" spans="1:13" ht="10.35" customHeight="1" x14ac:dyDescent="0.2">
      <c r="A524" s="31" t="s">
        <v>2217</v>
      </c>
      <c r="B524" s="1" t="s">
        <v>2218</v>
      </c>
      <c r="C524" s="1" t="s">
        <v>335</v>
      </c>
      <c r="D524" s="2">
        <v>7</v>
      </c>
      <c r="E524" s="97">
        <f t="shared" si="43"/>
        <v>7.4983999999999993</v>
      </c>
      <c r="F524" s="97">
        <f t="shared" si="45"/>
        <v>7.9550525599999986</v>
      </c>
      <c r="G524" s="133">
        <f t="shared" si="46"/>
        <v>8.1539288739999982</v>
      </c>
      <c r="H524" s="133">
        <f t="shared" si="44"/>
        <v>9.1731699832499984</v>
      </c>
      <c r="I524" s="133">
        <f t="shared" si="47"/>
        <v>9.3566333829149979</v>
      </c>
      <c r="J524" s="6">
        <v>9.4E-2</v>
      </c>
      <c r="K524" s="1">
        <v>1</v>
      </c>
      <c r="L524" s="16" t="s">
        <v>2219</v>
      </c>
      <c r="M524" s="19" t="s">
        <v>2646</v>
      </c>
    </row>
    <row r="525" spans="1:13" ht="10.35" customHeight="1" x14ac:dyDescent="0.2">
      <c r="A525" s="31" t="s">
        <v>2220</v>
      </c>
      <c r="B525" s="1" t="s">
        <v>2218</v>
      </c>
      <c r="C525" s="1" t="s">
        <v>336</v>
      </c>
      <c r="D525" s="2">
        <v>7.6</v>
      </c>
      <c r="E525" s="97">
        <f t="shared" si="43"/>
        <v>8.141119999999999</v>
      </c>
      <c r="F525" s="97">
        <f t="shared" si="45"/>
        <v>8.6369142079999985</v>
      </c>
      <c r="G525" s="133">
        <f t="shared" si="46"/>
        <v>8.8528370631999973</v>
      </c>
      <c r="H525" s="133">
        <f t="shared" si="44"/>
        <v>9.9594416960999972</v>
      </c>
      <c r="I525" s="133">
        <f t="shared" si="47"/>
        <v>10.158630530021997</v>
      </c>
      <c r="J525" s="6">
        <v>8.5999999999999993E-2</v>
      </c>
      <c r="K525" s="1">
        <v>1</v>
      </c>
      <c r="L525" s="16" t="s">
        <v>2221</v>
      </c>
      <c r="M525" s="19" t="s">
        <v>2646</v>
      </c>
    </row>
    <row r="526" spans="1:13" ht="10.35" customHeight="1" x14ac:dyDescent="0.2">
      <c r="A526" s="31" t="s">
        <v>2222</v>
      </c>
      <c r="B526" s="1" t="s">
        <v>2218</v>
      </c>
      <c r="C526" s="1" t="s">
        <v>337</v>
      </c>
      <c r="D526" s="2">
        <v>9.5</v>
      </c>
      <c r="E526" s="97">
        <f t="shared" ref="E526:E589" si="48">D526*1.0712</f>
        <v>10.176399999999999</v>
      </c>
      <c r="F526" s="97">
        <f t="shared" si="45"/>
        <v>10.796142759999999</v>
      </c>
      <c r="G526" s="133">
        <f t="shared" si="46"/>
        <v>11.066046328999997</v>
      </c>
      <c r="H526" s="133">
        <f t="shared" si="44"/>
        <v>12.449302120124997</v>
      </c>
      <c r="I526" s="133">
        <f t="shared" si="47"/>
        <v>12.698288162527497</v>
      </c>
      <c r="J526" s="6">
        <v>0.104</v>
      </c>
      <c r="K526" s="1">
        <v>1</v>
      </c>
      <c r="L526" s="16" t="s">
        <v>2223</v>
      </c>
      <c r="M526" s="19" t="s">
        <v>2646</v>
      </c>
    </row>
    <row r="527" spans="1:13" ht="10.35" customHeight="1" x14ac:dyDescent="0.2">
      <c r="A527" s="31" t="s">
        <v>2224</v>
      </c>
      <c r="B527" s="1" t="s">
        <v>2218</v>
      </c>
      <c r="C527" s="1" t="s">
        <v>338</v>
      </c>
      <c r="D527" s="2">
        <v>15.7</v>
      </c>
      <c r="E527" s="97">
        <f t="shared" si="48"/>
        <v>16.817839999999997</v>
      </c>
      <c r="F527" s="97">
        <f t="shared" si="45"/>
        <v>17.842046455999995</v>
      </c>
      <c r="G527" s="133">
        <f t="shared" si="46"/>
        <v>18.288097617399995</v>
      </c>
      <c r="H527" s="133">
        <f t="shared" si="44"/>
        <v>20.574109819574993</v>
      </c>
      <c r="I527" s="133">
        <f t="shared" si="47"/>
        <v>20.985592015966493</v>
      </c>
      <c r="J527" s="6">
        <v>0.14000000000000001</v>
      </c>
      <c r="K527" s="1">
        <v>1</v>
      </c>
      <c r="L527" s="16" t="s">
        <v>2225</v>
      </c>
      <c r="M527" s="19" t="s">
        <v>2646</v>
      </c>
    </row>
    <row r="528" spans="1:13" ht="10.35" customHeight="1" x14ac:dyDescent="0.2">
      <c r="A528" s="31" t="s">
        <v>2226</v>
      </c>
      <c r="B528" s="1" t="s">
        <v>2218</v>
      </c>
      <c r="C528" s="1" t="s">
        <v>339</v>
      </c>
      <c r="D528" s="2">
        <v>6.3</v>
      </c>
      <c r="E528" s="97">
        <f t="shared" si="48"/>
        <v>6.7485599999999994</v>
      </c>
      <c r="F528" s="97">
        <f t="shared" si="45"/>
        <v>7.1595473039999993</v>
      </c>
      <c r="G528" s="133">
        <f t="shared" si="46"/>
        <v>7.3385359865999984</v>
      </c>
      <c r="H528" s="133">
        <f t="shared" si="44"/>
        <v>8.2558529849249975</v>
      </c>
      <c r="I528" s="133">
        <f t="shared" si="47"/>
        <v>8.4209700446234983</v>
      </c>
      <c r="J528" s="6">
        <v>7.1999999999999995E-2</v>
      </c>
      <c r="K528" s="1">
        <v>1</v>
      </c>
      <c r="L528" s="16" t="s">
        <v>2227</v>
      </c>
      <c r="M528" s="19" t="s">
        <v>2646</v>
      </c>
    </row>
    <row r="529" spans="1:13" ht="10.35" customHeight="1" x14ac:dyDescent="0.2">
      <c r="A529" s="31" t="s">
        <v>2228</v>
      </c>
      <c r="B529" s="1" t="s">
        <v>2218</v>
      </c>
      <c r="C529" s="1" t="s">
        <v>340</v>
      </c>
      <c r="D529" s="2">
        <v>6.8</v>
      </c>
      <c r="E529" s="97">
        <f t="shared" si="48"/>
        <v>7.2841599999999991</v>
      </c>
      <c r="F529" s="97">
        <f t="shared" si="45"/>
        <v>7.7277653439999989</v>
      </c>
      <c r="G529" s="133">
        <f t="shared" si="46"/>
        <v>7.9209594775999985</v>
      </c>
      <c r="H529" s="133">
        <f t="shared" si="44"/>
        <v>8.9110794122999977</v>
      </c>
      <c r="I529" s="133">
        <f t="shared" si="47"/>
        <v>9.0893010005459978</v>
      </c>
      <c r="J529" s="6">
        <v>7.0999999999999994E-2</v>
      </c>
      <c r="K529" s="1">
        <v>1</v>
      </c>
      <c r="L529" s="16" t="s">
        <v>2229</v>
      </c>
      <c r="M529" s="19" t="s">
        <v>2646</v>
      </c>
    </row>
    <row r="530" spans="1:13" ht="10.35" customHeight="1" x14ac:dyDescent="0.2">
      <c r="A530" s="31" t="s">
        <v>2230</v>
      </c>
      <c r="B530" s="1" t="s">
        <v>2218</v>
      </c>
      <c r="C530" s="1" t="s">
        <v>341</v>
      </c>
      <c r="D530" s="2">
        <v>8.6</v>
      </c>
      <c r="E530" s="97">
        <f t="shared" si="48"/>
        <v>9.2123199999999983</v>
      </c>
      <c r="F530" s="97">
        <f t="shared" si="45"/>
        <v>9.7733502879999978</v>
      </c>
      <c r="G530" s="133">
        <f t="shared" si="46"/>
        <v>10.017684045199998</v>
      </c>
      <c r="H530" s="133">
        <f t="shared" si="44"/>
        <v>11.269894550849997</v>
      </c>
      <c r="I530" s="133">
        <f t="shared" si="47"/>
        <v>11.495292441866997</v>
      </c>
      <c r="J530" s="6">
        <v>7.9000000000000001E-2</v>
      </c>
      <c r="K530" s="1">
        <v>1</v>
      </c>
      <c r="L530" s="16" t="s">
        <v>2231</v>
      </c>
      <c r="M530" s="19" t="s">
        <v>2646</v>
      </c>
    </row>
    <row r="531" spans="1:13" ht="10.35" customHeight="1" x14ac:dyDescent="0.2">
      <c r="A531" s="31" t="s">
        <v>2232</v>
      </c>
      <c r="B531" s="1" t="s">
        <v>2218</v>
      </c>
      <c r="C531" s="1" t="s">
        <v>342</v>
      </c>
      <c r="D531" s="2">
        <v>8.1</v>
      </c>
      <c r="E531" s="97">
        <f t="shared" si="48"/>
        <v>8.6767199999999995</v>
      </c>
      <c r="F531" s="97">
        <f t="shared" si="45"/>
        <v>9.205132248</v>
      </c>
      <c r="G531" s="133">
        <f t="shared" si="46"/>
        <v>9.4352605541999992</v>
      </c>
      <c r="H531" s="133">
        <f t="shared" si="44"/>
        <v>10.614668123474999</v>
      </c>
      <c r="I531" s="133">
        <f t="shared" si="47"/>
        <v>10.8269614859445</v>
      </c>
      <c r="J531" s="6">
        <v>8.8999999999999996E-2</v>
      </c>
      <c r="K531" s="1">
        <v>1</v>
      </c>
      <c r="L531" s="16" t="s">
        <v>2233</v>
      </c>
      <c r="M531" s="19" t="s">
        <v>2646</v>
      </c>
    </row>
    <row r="532" spans="1:13" ht="10.35" customHeight="1" x14ac:dyDescent="0.2">
      <c r="A532" s="31" t="s">
        <v>2234</v>
      </c>
      <c r="B532" s="1" t="s">
        <v>2218</v>
      </c>
      <c r="C532" s="1" t="s">
        <v>1762</v>
      </c>
      <c r="D532" s="2">
        <v>8.5</v>
      </c>
      <c r="E532" s="97">
        <f t="shared" si="48"/>
        <v>9.1052</v>
      </c>
      <c r="F532" s="97">
        <f t="shared" si="45"/>
        <v>9.6597066799999993</v>
      </c>
      <c r="G532" s="133">
        <f t="shared" si="46"/>
        <v>9.9011993469999986</v>
      </c>
      <c r="H532" s="133">
        <f t="shared" si="44"/>
        <v>11.138849265374999</v>
      </c>
      <c r="I532" s="133">
        <f t="shared" si="47"/>
        <v>11.3616262506825</v>
      </c>
      <c r="J532" s="6">
        <v>9.5000000000000001E-2</v>
      </c>
      <c r="K532" s="1">
        <v>1</v>
      </c>
      <c r="L532" s="16" t="s">
        <v>2235</v>
      </c>
      <c r="M532" s="19" t="s">
        <v>2646</v>
      </c>
    </row>
    <row r="533" spans="1:13" ht="10.35" customHeight="1" x14ac:dyDescent="0.2">
      <c r="A533" s="31" t="s">
        <v>2236</v>
      </c>
      <c r="B533" s="1" t="s">
        <v>2218</v>
      </c>
      <c r="C533" s="1" t="s">
        <v>1761</v>
      </c>
      <c r="D533" s="2">
        <v>15.3</v>
      </c>
      <c r="E533" s="97">
        <f t="shared" si="48"/>
        <v>16.38936</v>
      </c>
      <c r="F533" s="97">
        <f t="shared" si="45"/>
        <v>17.387472024000001</v>
      </c>
      <c r="G533" s="133">
        <f t="shared" si="46"/>
        <v>17.822158824599999</v>
      </c>
      <c r="H533" s="133">
        <f t="shared" si="44"/>
        <v>20.049928677674998</v>
      </c>
      <c r="I533" s="133">
        <f t="shared" si="47"/>
        <v>20.450927251228499</v>
      </c>
      <c r="J533" s="6">
        <v>0.13</v>
      </c>
      <c r="K533" s="1">
        <v>1</v>
      </c>
      <c r="L533" s="16" t="s">
        <v>2237</v>
      </c>
      <c r="M533" s="19" t="s">
        <v>2646</v>
      </c>
    </row>
    <row r="534" spans="1:13" ht="10.35" customHeight="1" x14ac:dyDescent="0.2">
      <c r="A534" s="31" t="s">
        <v>2238</v>
      </c>
      <c r="B534" s="1" t="s">
        <v>2218</v>
      </c>
      <c r="C534" s="1" t="s">
        <v>1760</v>
      </c>
      <c r="D534" s="2">
        <v>6.5</v>
      </c>
      <c r="E534" s="97">
        <f t="shared" si="48"/>
        <v>6.9627999999999997</v>
      </c>
      <c r="F534" s="97">
        <f t="shared" si="45"/>
        <v>7.386834519999999</v>
      </c>
      <c r="G534" s="133">
        <f t="shared" si="46"/>
        <v>7.5715053829999981</v>
      </c>
      <c r="H534" s="133">
        <f t="shared" si="44"/>
        <v>8.5179435558749983</v>
      </c>
      <c r="I534" s="133">
        <f t="shared" si="47"/>
        <v>8.6883024269924984</v>
      </c>
      <c r="J534" s="6">
        <v>5.8000000000000003E-2</v>
      </c>
      <c r="K534" s="1">
        <v>1</v>
      </c>
      <c r="L534" s="16" t="s">
        <v>2239</v>
      </c>
      <c r="M534" s="19" t="s">
        <v>2646</v>
      </c>
    </row>
    <row r="535" spans="1:13" ht="10.35" customHeight="1" x14ac:dyDescent="0.2">
      <c r="A535" s="31" t="s">
        <v>1576</v>
      </c>
      <c r="B535" s="1" t="s">
        <v>2218</v>
      </c>
      <c r="C535" s="1" t="s">
        <v>1759</v>
      </c>
      <c r="D535" s="2">
        <v>8.3000000000000007</v>
      </c>
      <c r="E535" s="97">
        <f t="shared" si="48"/>
        <v>8.8909599999999998</v>
      </c>
      <c r="F535" s="97">
        <f t="shared" si="45"/>
        <v>9.4324194639999988</v>
      </c>
      <c r="G535" s="133">
        <f t="shared" si="46"/>
        <v>9.6682299505999971</v>
      </c>
      <c r="H535" s="133">
        <f t="shared" si="44"/>
        <v>10.876758694424996</v>
      </c>
      <c r="I535" s="133">
        <f t="shared" si="47"/>
        <v>11.094293868313496</v>
      </c>
      <c r="J535" s="6">
        <v>7.3999999999999996E-2</v>
      </c>
      <c r="K535" s="1">
        <v>1</v>
      </c>
      <c r="L535" s="16" t="s">
        <v>1577</v>
      </c>
      <c r="M535" s="19" t="s">
        <v>2646</v>
      </c>
    </row>
    <row r="536" spans="1:13" ht="10.35" customHeight="1" x14ac:dyDescent="0.2">
      <c r="A536" s="31" t="s">
        <v>1578</v>
      </c>
      <c r="B536" s="1" t="s">
        <v>2218</v>
      </c>
      <c r="C536" s="1" t="s">
        <v>1758</v>
      </c>
      <c r="D536" s="2">
        <v>15.3</v>
      </c>
      <c r="E536" s="97">
        <f t="shared" si="48"/>
        <v>16.38936</v>
      </c>
      <c r="F536" s="97">
        <f t="shared" si="45"/>
        <v>17.387472024000001</v>
      </c>
      <c r="G536" s="133">
        <f t="shared" si="46"/>
        <v>17.822158824599999</v>
      </c>
      <c r="H536" s="133">
        <f t="shared" si="44"/>
        <v>20.049928677674998</v>
      </c>
      <c r="I536" s="133">
        <f t="shared" si="47"/>
        <v>20.450927251228499</v>
      </c>
      <c r="J536" s="6">
        <v>0.12</v>
      </c>
      <c r="K536" s="1">
        <v>1</v>
      </c>
      <c r="L536" s="16" t="s">
        <v>1579</v>
      </c>
      <c r="M536" s="19" t="s">
        <v>2646</v>
      </c>
    </row>
    <row r="537" spans="1:13" ht="10.35" customHeight="1" x14ac:dyDescent="0.2">
      <c r="A537" s="31" t="s">
        <v>1580</v>
      </c>
      <c r="B537" s="1" t="s">
        <v>2218</v>
      </c>
      <c r="C537" s="1" t="s">
        <v>1757</v>
      </c>
      <c r="D537" s="2">
        <v>6.7</v>
      </c>
      <c r="E537" s="97">
        <f t="shared" si="48"/>
        <v>7.1770399999999999</v>
      </c>
      <c r="F537" s="97">
        <f t="shared" si="45"/>
        <v>7.6141217359999995</v>
      </c>
      <c r="G537" s="133">
        <f t="shared" si="46"/>
        <v>7.8044747793999987</v>
      </c>
      <c r="H537" s="133">
        <f t="shared" si="44"/>
        <v>8.7800341268249991</v>
      </c>
      <c r="I537" s="133">
        <f t="shared" si="47"/>
        <v>8.9556348093614986</v>
      </c>
      <c r="J537" s="6">
        <v>6.6000000000000003E-2</v>
      </c>
      <c r="K537" s="1">
        <v>1</v>
      </c>
      <c r="L537" s="16" t="s">
        <v>1581</v>
      </c>
      <c r="M537" s="19" t="s">
        <v>2646</v>
      </c>
    </row>
    <row r="538" spans="1:13" ht="10.35" customHeight="1" x14ac:dyDescent="0.2">
      <c r="A538" s="31" t="s">
        <v>1582</v>
      </c>
      <c r="B538" s="1" t="s">
        <v>2218</v>
      </c>
      <c r="C538" s="1" t="s">
        <v>1756</v>
      </c>
      <c r="D538" s="2">
        <v>8.6</v>
      </c>
      <c r="E538" s="97">
        <f t="shared" si="48"/>
        <v>9.2123199999999983</v>
      </c>
      <c r="F538" s="97">
        <f t="shared" si="45"/>
        <v>9.7733502879999978</v>
      </c>
      <c r="G538" s="133">
        <f t="shared" si="46"/>
        <v>10.017684045199998</v>
      </c>
      <c r="H538" s="133">
        <f t="shared" si="44"/>
        <v>11.269894550849997</v>
      </c>
      <c r="I538" s="133">
        <f t="shared" si="47"/>
        <v>11.495292441866997</v>
      </c>
      <c r="J538" s="6">
        <v>8.5000000000000006E-2</v>
      </c>
      <c r="K538" s="1">
        <v>1</v>
      </c>
      <c r="L538" s="16" t="s">
        <v>1583</v>
      </c>
      <c r="M538" s="19" t="s">
        <v>2646</v>
      </c>
    </row>
    <row r="539" spans="1:13" ht="10.35" customHeight="1" x14ac:dyDescent="0.2">
      <c r="A539" s="31" t="s">
        <v>1584</v>
      </c>
      <c r="B539" s="1" t="s">
        <v>2218</v>
      </c>
      <c r="C539" s="1" t="s">
        <v>343</v>
      </c>
      <c r="D539" s="2">
        <v>7</v>
      </c>
      <c r="E539" s="97">
        <f t="shared" si="48"/>
        <v>7.4983999999999993</v>
      </c>
      <c r="F539" s="97">
        <f t="shared" si="45"/>
        <v>7.9550525599999986</v>
      </c>
      <c r="G539" s="133">
        <f t="shared" si="46"/>
        <v>8.1539288739999982</v>
      </c>
      <c r="H539" s="133">
        <f t="shared" si="44"/>
        <v>9.1731699832499984</v>
      </c>
      <c r="I539" s="133">
        <f t="shared" si="47"/>
        <v>9.3566333829149979</v>
      </c>
      <c r="J539" s="6">
        <v>6.9000000000000006E-2</v>
      </c>
      <c r="K539" s="1">
        <v>1</v>
      </c>
      <c r="L539" s="16" t="s">
        <v>1585</v>
      </c>
      <c r="M539" s="19" t="s">
        <v>2646</v>
      </c>
    </row>
    <row r="540" spans="1:13" ht="10.35" customHeight="1" x14ac:dyDescent="0.2">
      <c r="A540" s="31" t="s">
        <v>1586</v>
      </c>
      <c r="B540" s="1" t="s">
        <v>2218</v>
      </c>
      <c r="C540" s="1" t="s">
        <v>2104</v>
      </c>
      <c r="D540" s="2">
        <v>8.8000000000000007</v>
      </c>
      <c r="E540" s="97">
        <f t="shared" si="48"/>
        <v>9.4265600000000003</v>
      </c>
      <c r="F540" s="97">
        <f t="shared" si="45"/>
        <v>10.000637504</v>
      </c>
      <c r="G540" s="133">
        <f t="shared" si="46"/>
        <v>10.250653441599999</v>
      </c>
      <c r="H540" s="133">
        <f t="shared" si="44"/>
        <v>11.531985121799998</v>
      </c>
      <c r="I540" s="133">
        <f t="shared" si="47"/>
        <v>11.762624824235999</v>
      </c>
      <c r="J540" s="6">
        <v>8.7999999999999995E-2</v>
      </c>
      <c r="K540" s="1">
        <v>1</v>
      </c>
      <c r="L540" s="16" t="s">
        <v>1587</v>
      </c>
      <c r="M540" s="19" t="s">
        <v>2646</v>
      </c>
    </row>
    <row r="541" spans="1:13" ht="10.35" customHeight="1" x14ac:dyDescent="0.2">
      <c r="A541" s="31" t="s">
        <v>1588</v>
      </c>
      <c r="B541" s="1" t="s">
        <v>2218</v>
      </c>
      <c r="C541" s="1" t="s">
        <v>2105</v>
      </c>
      <c r="D541" s="2">
        <v>17.8</v>
      </c>
      <c r="E541" s="97">
        <f t="shared" si="48"/>
        <v>19.067360000000001</v>
      </c>
      <c r="F541" s="97">
        <f t="shared" si="45"/>
        <v>20.228562224000001</v>
      </c>
      <c r="G541" s="133">
        <f t="shared" si="46"/>
        <v>20.7342762796</v>
      </c>
      <c r="H541" s="133">
        <f t="shared" si="44"/>
        <v>23.326060814550001</v>
      </c>
      <c r="I541" s="133">
        <f t="shared" si="47"/>
        <v>23.792582030841</v>
      </c>
      <c r="J541" s="6">
        <v>0.128</v>
      </c>
      <c r="K541" s="1">
        <v>1</v>
      </c>
      <c r="L541" s="16" t="s">
        <v>1589</v>
      </c>
      <c r="M541" s="19" t="s">
        <v>2646</v>
      </c>
    </row>
    <row r="542" spans="1:13" ht="10.35" customHeight="1" x14ac:dyDescent="0.2">
      <c r="A542" s="31" t="s">
        <v>1590</v>
      </c>
      <c r="B542" s="1" t="s">
        <v>2218</v>
      </c>
      <c r="C542" s="1" t="s">
        <v>2106</v>
      </c>
      <c r="D542" s="2">
        <v>7.9</v>
      </c>
      <c r="E542" s="97">
        <f t="shared" si="48"/>
        <v>8.4624799999999993</v>
      </c>
      <c r="F542" s="97">
        <f t="shared" si="45"/>
        <v>8.9778450319999994</v>
      </c>
      <c r="G542" s="133">
        <f t="shared" si="46"/>
        <v>9.2022911577999977</v>
      </c>
      <c r="H542" s="133">
        <f t="shared" si="44"/>
        <v>10.352577552524998</v>
      </c>
      <c r="I542" s="133">
        <f t="shared" si="47"/>
        <v>10.559629103575498</v>
      </c>
      <c r="J542" s="6">
        <v>7.0000000000000007E-2</v>
      </c>
      <c r="K542" s="1">
        <v>1</v>
      </c>
      <c r="L542" s="16" t="s">
        <v>1591</v>
      </c>
      <c r="M542" s="19" t="s">
        <v>2646</v>
      </c>
    </row>
    <row r="543" spans="1:13" ht="10.35" customHeight="1" x14ac:dyDescent="0.2">
      <c r="A543" s="31" t="s">
        <v>1592</v>
      </c>
      <c r="B543" s="1" t="s">
        <v>2218</v>
      </c>
      <c r="C543" s="1" t="s">
        <v>2107</v>
      </c>
      <c r="D543" s="2">
        <v>8.3000000000000007</v>
      </c>
      <c r="E543" s="97">
        <f t="shared" si="48"/>
        <v>8.8909599999999998</v>
      </c>
      <c r="F543" s="97">
        <f t="shared" si="45"/>
        <v>9.4324194639999988</v>
      </c>
      <c r="G543" s="133">
        <f t="shared" si="46"/>
        <v>9.6682299505999971</v>
      </c>
      <c r="H543" s="133">
        <f t="shared" si="44"/>
        <v>10.876758694424996</v>
      </c>
      <c r="I543" s="133">
        <f t="shared" si="47"/>
        <v>11.094293868313496</v>
      </c>
      <c r="J543" s="6">
        <v>7.8E-2</v>
      </c>
      <c r="K543" s="1">
        <v>1</v>
      </c>
      <c r="L543" s="16" t="s">
        <v>1345</v>
      </c>
      <c r="M543" s="19" t="s">
        <v>2646</v>
      </c>
    </row>
    <row r="544" spans="1:13" ht="10.35" customHeight="1" x14ac:dyDescent="0.2">
      <c r="A544" s="31" t="s">
        <v>1346</v>
      </c>
      <c r="B544" s="1" t="s">
        <v>2218</v>
      </c>
      <c r="C544" s="1" t="s">
        <v>2108</v>
      </c>
      <c r="D544" s="2">
        <v>7</v>
      </c>
      <c r="E544" s="97">
        <f t="shared" si="48"/>
        <v>7.4983999999999993</v>
      </c>
      <c r="F544" s="97">
        <f t="shared" si="45"/>
        <v>7.9550525599999986</v>
      </c>
      <c r="G544" s="133">
        <f t="shared" si="46"/>
        <v>8.1539288739999982</v>
      </c>
      <c r="H544" s="133">
        <f t="shared" si="44"/>
        <v>9.1731699832499984</v>
      </c>
      <c r="I544" s="133">
        <f t="shared" si="47"/>
        <v>9.3566333829149979</v>
      </c>
      <c r="J544" s="6">
        <v>7.9000000000000001E-2</v>
      </c>
      <c r="K544" s="1">
        <v>1</v>
      </c>
      <c r="L544" s="16" t="s">
        <v>1347</v>
      </c>
      <c r="M544" s="19" t="s">
        <v>2646</v>
      </c>
    </row>
    <row r="545" spans="1:13" ht="10.35" customHeight="1" x14ac:dyDescent="0.2">
      <c r="A545" s="31" t="s">
        <v>1348</v>
      </c>
      <c r="B545" s="1" t="s">
        <v>2218</v>
      </c>
      <c r="C545" s="1" t="s">
        <v>2109</v>
      </c>
      <c r="D545" s="2">
        <v>9.1999999999999993</v>
      </c>
      <c r="E545" s="97">
        <f t="shared" si="48"/>
        <v>9.8550399999999989</v>
      </c>
      <c r="F545" s="97">
        <f t="shared" si="45"/>
        <v>10.455211935999998</v>
      </c>
      <c r="G545" s="133">
        <f t="shared" si="46"/>
        <v>10.716592234399997</v>
      </c>
      <c r="H545" s="133">
        <f t="shared" si="44"/>
        <v>12.056166263699996</v>
      </c>
      <c r="I545" s="133">
        <f t="shared" si="47"/>
        <v>12.297289588973996</v>
      </c>
      <c r="J545" s="6">
        <v>9.5000000000000001E-2</v>
      </c>
      <c r="K545" s="1">
        <v>1</v>
      </c>
      <c r="L545" s="16" t="s">
        <v>1349</v>
      </c>
      <c r="M545" s="19" t="s">
        <v>2646</v>
      </c>
    </row>
    <row r="546" spans="1:13" ht="10.35" customHeight="1" x14ac:dyDescent="0.2">
      <c r="A546" s="31" t="s">
        <v>1350</v>
      </c>
      <c r="B546" s="1" t="s">
        <v>2218</v>
      </c>
      <c r="C546" s="1" t="s">
        <v>2110</v>
      </c>
      <c r="D546" s="2">
        <v>18.399999999999999</v>
      </c>
      <c r="E546" s="97">
        <f t="shared" si="48"/>
        <v>19.710079999999998</v>
      </c>
      <c r="F546" s="97">
        <f t="shared" si="45"/>
        <v>20.910423871999996</v>
      </c>
      <c r="G546" s="133">
        <f t="shared" si="46"/>
        <v>21.433184468799993</v>
      </c>
      <c r="H546" s="133">
        <f t="shared" si="44"/>
        <v>24.112332527399992</v>
      </c>
      <c r="I546" s="133">
        <f t="shared" si="47"/>
        <v>24.594579177947992</v>
      </c>
      <c r="J546" s="6">
        <v>0.13800000000000001</v>
      </c>
      <c r="K546" s="1">
        <v>1</v>
      </c>
      <c r="L546" s="16" t="s">
        <v>1351</v>
      </c>
      <c r="M546" s="19" t="s">
        <v>2646</v>
      </c>
    </row>
    <row r="547" spans="1:13" ht="10.35" customHeight="1" x14ac:dyDescent="0.2">
      <c r="A547" s="31" t="s">
        <v>1352</v>
      </c>
      <c r="B547" s="1" t="s">
        <v>2218</v>
      </c>
      <c r="C547" s="1" t="s">
        <v>2111</v>
      </c>
      <c r="D547" s="2">
        <v>7.2</v>
      </c>
      <c r="E547" s="97">
        <f t="shared" si="48"/>
        <v>7.7126399999999995</v>
      </c>
      <c r="F547" s="97">
        <f t="shared" si="45"/>
        <v>8.1823397759999992</v>
      </c>
      <c r="G547" s="133">
        <f t="shared" si="46"/>
        <v>8.3868982703999979</v>
      </c>
      <c r="H547" s="133">
        <f t="shared" si="44"/>
        <v>9.4352605541999974</v>
      </c>
      <c r="I547" s="133">
        <f t="shared" si="47"/>
        <v>9.6239657652839981</v>
      </c>
      <c r="J547" s="6">
        <v>8.8999999999999996E-2</v>
      </c>
      <c r="K547" s="1">
        <v>1</v>
      </c>
      <c r="L547" s="16" t="s">
        <v>1353</v>
      </c>
      <c r="M547" s="19" t="s">
        <v>2646</v>
      </c>
    </row>
    <row r="548" spans="1:13" ht="10.35" customHeight="1" x14ac:dyDescent="0.2">
      <c r="A548" s="31" t="s">
        <v>1354</v>
      </c>
      <c r="B548" s="1" t="s">
        <v>2218</v>
      </c>
      <c r="C548" s="1" t="s">
        <v>2112</v>
      </c>
      <c r="D548" s="2">
        <v>9.1999999999999993</v>
      </c>
      <c r="E548" s="97">
        <f t="shared" si="48"/>
        <v>9.8550399999999989</v>
      </c>
      <c r="F548" s="97">
        <f t="shared" si="45"/>
        <v>10.455211935999998</v>
      </c>
      <c r="G548" s="133">
        <f t="shared" si="46"/>
        <v>10.716592234399997</v>
      </c>
      <c r="H548" s="133">
        <f t="shared" si="44"/>
        <v>12.056166263699996</v>
      </c>
      <c r="I548" s="133">
        <f t="shared" si="47"/>
        <v>12.297289588973996</v>
      </c>
      <c r="J548" s="6">
        <v>0.106</v>
      </c>
      <c r="K548" s="1">
        <v>1</v>
      </c>
      <c r="L548" s="16" t="s">
        <v>1355</v>
      </c>
      <c r="M548" s="19" t="s">
        <v>2646</v>
      </c>
    </row>
    <row r="549" spans="1:13" ht="10.35" customHeight="1" x14ac:dyDescent="0.2">
      <c r="A549" s="31" t="s">
        <v>1356</v>
      </c>
      <c r="B549" s="1" t="s">
        <v>2218</v>
      </c>
      <c r="C549" s="1" t="s">
        <v>2113</v>
      </c>
      <c r="D549" s="2">
        <v>19.100000000000001</v>
      </c>
      <c r="E549" s="97">
        <f t="shared" si="48"/>
        <v>20.45992</v>
      </c>
      <c r="F549" s="97">
        <f t="shared" si="45"/>
        <v>21.705929128000001</v>
      </c>
      <c r="G549" s="133">
        <f t="shared" si="46"/>
        <v>22.248577356199998</v>
      </c>
      <c r="H549" s="133">
        <f t="shared" si="44"/>
        <v>25.029649525724999</v>
      </c>
      <c r="I549" s="133">
        <f t="shared" si="47"/>
        <v>25.5302425162395</v>
      </c>
      <c r="J549" s="6">
        <v>0.14299999999999999</v>
      </c>
      <c r="K549" s="1">
        <v>1</v>
      </c>
      <c r="L549" s="16" t="s">
        <v>1357</v>
      </c>
      <c r="M549" s="19" t="s">
        <v>2646</v>
      </c>
    </row>
    <row r="550" spans="1:13" ht="10.35" customHeight="1" x14ac:dyDescent="0.2">
      <c r="A550" s="31" t="s">
        <v>1358</v>
      </c>
      <c r="B550" s="1" t="s">
        <v>2218</v>
      </c>
      <c r="C550" s="1" t="s">
        <v>2114</v>
      </c>
      <c r="D550" s="2">
        <v>6.3</v>
      </c>
      <c r="E550" s="97">
        <f t="shared" si="48"/>
        <v>6.7485599999999994</v>
      </c>
      <c r="F550" s="97">
        <f t="shared" si="45"/>
        <v>7.1595473039999993</v>
      </c>
      <c r="G550" s="133">
        <f t="shared" si="46"/>
        <v>7.3385359865999984</v>
      </c>
      <c r="H550" s="133">
        <f t="shared" si="44"/>
        <v>8.2558529849249975</v>
      </c>
      <c r="I550" s="133">
        <f t="shared" si="47"/>
        <v>8.4209700446234983</v>
      </c>
      <c r="J550" s="6">
        <v>9.0999999999999998E-2</v>
      </c>
      <c r="K550" s="1">
        <v>1</v>
      </c>
      <c r="L550" s="16" t="s">
        <v>1359</v>
      </c>
      <c r="M550" s="19" t="s">
        <v>2646</v>
      </c>
    </row>
    <row r="551" spans="1:13" ht="10.35" customHeight="1" x14ac:dyDescent="0.2">
      <c r="A551" s="31" t="s">
        <v>1360</v>
      </c>
      <c r="B551" s="1" t="s">
        <v>2218</v>
      </c>
      <c r="C551" s="1" t="s">
        <v>2115</v>
      </c>
      <c r="D551" s="2">
        <v>8.3000000000000007</v>
      </c>
      <c r="E551" s="97">
        <f t="shared" si="48"/>
        <v>8.8909599999999998</v>
      </c>
      <c r="F551" s="97">
        <f t="shared" si="45"/>
        <v>9.4324194639999988</v>
      </c>
      <c r="G551" s="133">
        <f t="shared" si="46"/>
        <v>9.6682299505999971</v>
      </c>
      <c r="H551" s="133">
        <f t="shared" si="44"/>
        <v>10.876758694424996</v>
      </c>
      <c r="I551" s="133">
        <f t="shared" si="47"/>
        <v>11.094293868313496</v>
      </c>
      <c r="J551" s="6">
        <v>0.114</v>
      </c>
      <c r="K551" s="1">
        <v>1</v>
      </c>
      <c r="L551" s="16" t="s">
        <v>1361</v>
      </c>
      <c r="M551" s="19" t="s">
        <v>2646</v>
      </c>
    </row>
    <row r="552" spans="1:13" ht="10.35" customHeight="1" x14ac:dyDescent="0.2">
      <c r="A552" s="31" t="s">
        <v>1362</v>
      </c>
      <c r="B552" s="1" t="s">
        <v>2218</v>
      </c>
      <c r="C552" s="1" t="s">
        <v>2116</v>
      </c>
      <c r="D552" s="2">
        <v>16.899999999999999</v>
      </c>
      <c r="E552" s="97">
        <f t="shared" si="48"/>
        <v>18.103279999999998</v>
      </c>
      <c r="F552" s="97">
        <f t="shared" si="45"/>
        <v>19.205769751999998</v>
      </c>
      <c r="G552" s="133">
        <f t="shared" si="46"/>
        <v>19.685913995799996</v>
      </c>
      <c r="H552" s="133">
        <f t="shared" ref="H552:H584" si="49">G552*1.125</f>
        <v>22.146653245274997</v>
      </c>
      <c r="I552" s="133">
        <f t="shared" si="47"/>
        <v>22.589586310180497</v>
      </c>
      <c r="J552" s="6">
        <v>0.16</v>
      </c>
      <c r="K552" s="1">
        <v>1</v>
      </c>
      <c r="L552" s="16" t="s">
        <v>1363</v>
      </c>
      <c r="M552" s="19" t="s">
        <v>2646</v>
      </c>
    </row>
    <row r="553" spans="1:13" ht="10.35" customHeight="1" x14ac:dyDescent="0.2">
      <c r="A553" s="31" t="s">
        <v>1364</v>
      </c>
      <c r="B553" s="1" t="s">
        <v>2218</v>
      </c>
      <c r="C553" s="1" t="s">
        <v>2117</v>
      </c>
      <c r="D553" s="2">
        <v>17.3</v>
      </c>
      <c r="E553" s="97">
        <f t="shared" si="48"/>
        <v>18.531759999999998</v>
      </c>
      <c r="F553" s="97">
        <f t="shared" ref="F553:F616" si="50">E553*1.0609</f>
        <v>19.660344183999996</v>
      </c>
      <c r="G553" s="133">
        <f t="shared" si="46"/>
        <v>20.151852788599996</v>
      </c>
      <c r="H553" s="133">
        <f t="shared" si="49"/>
        <v>22.670834387174995</v>
      </c>
      <c r="I553" s="133">
        <f t="shared" si="47"/>
        <v>23.124251074918497</v>
      </c>
      <c r="J553" s="6">
        <v>0.11700000000000001</v>
      </c>
      <c r="K553" s="1">
        <v>1</v>
      </c>
      <c r="L553" s="16" t="s">
        <v>1365</v>
      </c>
      <c r="M553" s="19" t="s">
        <v>2646</v>
      </c>
    </row>
    <row r="554" spans="1:13" ht="10.35" customHeight="1" x14ac:dyDescent="0.2">
      <c r="A554" s="31">
        <v>102490699</v>
      </c>
      <c r="B554" s="1" t="s">
        <v>2118</v>
      </c>
      <c r="C554" s="3" t="s">
        <v>2011</v>
      </c>
      <c r="D554" s="2">
        <v>10.4</v>
      </c>
      <c r="E554" s="97">
        <f t="shared" si="48"/>
        <v>11.14048</v>
      </c>
      <c r="F554" s="97">
        <f t="shared" si="50"/>
        <v>11.818935231999999</v>
      </c>
      <c r="G554" s="133">
        <f t="shared" si="46"/>
        <v>12.114408612799998</v>
      </c>
      <c r="H554" s="133">
        <f t="shared" si="49"/>
        <v>13.628709689399997</v>
      </c>
      <c r="I554" s="133">
        <f t="shared" si="47"/>
        <v>13.901283883187997</v>
      </c>
      <c r="J554" s="6">
        <v>1E-3</v>
      </c>
      <c r="K554" s="1">
        <v>1</v>
      </c>
      <c r="L554" s="16" t="s">
        <v>1655</v>
      </c>
      <c r="M554" s="19" t="s">
        <v>2646</v>
      </c>
    </row>
    <row r="555" spans="1:13" ht="10.35" customHeight="1" x14ac:dyDescent="0.2">
      <c r="A555" s="16" t="s">
        <v>2313</v>
      </c>
      <c r="B555" s="1" t="s">
        <v>2218</v>
      </c>
      <c r="C555" s="1" t="s">
        <v>2494</v>
      </c>
      <c r="D555" s="2">
        <v>18.399999999999999</v>
      </c>
      <c r="E555" s="97">
        <f t="shared" si="48"/>
        <v>19.710079999999998</v>
      </c>
      <c r="F555" s="97">
        <f t="shared" si="50"/>
        <v>20.910423871999996</v>
      </c>
      <c r="G555" s="133">
        <f t="shared" si="46"/>
        <v>21.433184468799993</v>
      </c>
      <c r="H555" s="133">
        <f t="shared" si="49"/>
        <v>24.112332527399992</v>
      </c>
      <c r="I555" s="133">
        <f t="shared" si="47"/>
        <v>24.594579177947992</v>
      </c>
      <c r="J555" s="56">
        <v>6.4000000000000001E-2</v>
      </c>
      <c r="K555" s="1">
        <v>1</v>
      </c>
      <c r="L555" s="4" t="s">
        <v>2314</v>
      </c>
      <c r="M555" s="19" t="s">
        <v>2646</v>
      </c>
    </row>
    <row r="556" spans="1:13" ht="10.35" customHeight="1" x14ac:dyDescent="0.2">
      <c r="A556" s="31" t="s">
        <v>1366</v>
      </c>
      <c r="B556" s="1" t="s">
        <v>1367</v>
      </c>
      <c r="C556" s="1" t="s">
        <v>2119</v>
      </c>
      <c r="D556" s="2">
        <v>8.1</v>
      </c>
      <c r="E556" s="97">
        <f t="shared" si="48"/>
        <v>8.6767199999999995</v>
      </c>
      <c r="F556" s="97">
        <f t="shared" si="50"/>
        <v>9.205132248</v>
      </c>
      <c r="G556" s="133">
        <f t="shared" si="46"/>
        <v>9.4352605541999992</v>
      </c>
      <c r="H556" s="133">
        <f t="shared" si="49"/>
        <v>10.614668123474999</v>
      </c>
      <c r="I556" s="133">
        <f t="shared" si="47"/>
        <v>10.8269614859445</v>
      </c>
      <c r="J556" s="6">
        <v>8.3000000000000004E-2</v>
      </c>
      <c r="K556" s="1">
        <v>1</v>
      </c>
      <c r="L556" s="16" t="s">
        <v>1368</v>
      </c>
      <c r="M556" s="19" t="s">
        <v>2646</v>
      </c>
    </row>
    <row r="557" spans="1:13" ht="10.35" customHeight="1" x14ac:dyDescent="0.2">
      <c r="A557" s="31" t="s">
        <v>1369</v>
      </c>
      <c r="B557" s="1" t="s">
        <v>1367</v>
      </c>
      <c r="C557" s="1" t="s">
        <v>677</v>
      </c>
      <c r="D557" s="2">
        <v>8.6</v>
      </c>
      <c r="E557" s="97">
        <f t="shared" si="48"/>
        <v>9.2123199999999983</v>
      </c>
      <c r="F557" s="97">
        <f t="shared" si="50"/>
        <v>9.7733502879999978</v>
      </c>
      <c r="G557" s="133">
        <f t="shared" si="46"/>
        <v>10.017684045199998</v>
      </c>
      <c r="H557" s="133">
        <f t="shared" si="49"/>
        <v>11.269894550849997</v>
      </c>
      <c r="I557" s="133">
        <f t="shared" si="47"/>
        <v>11.495292441866997</v>
      </c>
      <c r="J557" s="6">
        <v>0.104</v>
      </c>
      <c r="K557" s="1">
        <v>1</v>
      </c>
      <c r="L557" s="16" t="s">
        <v>1370</v>
      </c>
      <c r="M557" s="19" t="s">
        <v>2646</v>
      </c>
    </row>
    <row r="558" spans="1:13" ht="10.35" customHeight="1" x14ac:dyDescent="0.2">
      <c r="A558" s="31" t="s">
        <v>1371</v>
      </c>
      <c r="B558" s="1" t="s">
        <v>1367</v>
      </c>
      <c r="C558" s="1" t="s">
        <v>678</v>
      </c>
      <c r="D558" s="2">
        <v>9.6999999999999993</v>
      </c>
      <c r="E558" s="97">
        <f t="shared" si="48"/>
        <v>10.390639999999999</v>
      </c>
      <c r="F558" s="97">
        <f t="shared" si="50"/>
        <v>11.023429975999999</v>
      </c>
      <c r="G558" s="133">
        <f t="shared" si="46"/>
        <v>11.299015725399999</v>
      </c>
      <c r="H558" s="133">
        <f t="shared" si="49"/>
        <v>12.711392691074998</v>
      </c>
      <c r="I558" s="133">
        <f t="shared" si="47"/>
        <v>12.965620544896499</v>
      </c>
      <c r="J558" s="6">
        <v>0.106</v>
      </c>
      <c r="K558" s="1">
        <v>1</v>
      </c>
      <c r="L558" s="16" t="s">
        <v>1372</v>
      </c>
      <c r="M558" s="19" t="s">
        <v>2646</v>
      </c>
    </row>
    <row r="559" spans="1:13" ht="10.35" customHeight="1" x14ac:dyDescent="0.2">
      <c r="A559" s="31" t="s">
        <v>1373</v>
      </c>
      <c r="B559" s="1" t="s">
        <v>1367</v>
      </c>
      <c r="C559" s="1" t="s">
        <v>679</v>
      </c>
      <c r="D559" s="2">
        <v>10.4</v>
      </c>
      <c r="E559" s="97">
        <f t="shared" si="48"/>
        <v>11.14048</v>
      </c>
      <c r="F559" s="97">
        <f t="shared" si="50"/>
        <v>11.818935231999999</v>
      </c>
      <c r="G559" s="133">
        <f t="shared" si="46"/>
        <v>12.114408612799998</v>
      </c>
      <c r="H559" s="133">
        <f t="shared" si="49"/>
        <v>13.628709689399997</v>
      </c>
      <c r="I559" s="133">
        <f t="shared" si="47"/>
        <v>13.901283883187997</v>
      </c>
      <c r="J559" s="6">
        <v>0.14000000000000001</v>
      </c>
      <c r="K559" s="1">
        <v>1</v>
      </c>
      <c r="L559" s="16" t="s">
        <v>1374</v>
      </c>
      <c r="M559" s="19" t="s">
        <v>2646</v>
      </c>
    </row>
    <row r="560" spans="1:13" ht="10.35" customHeight="1" x14ac:dyDescent="0.2">
      <c r="A560" s="31" t="s">
        <v>1375</v>
      </c>
      <c r="B560" s="1" t="s">
        <v>1367</v>
      </c>
      <c r="C560" s="1" t="s">
        <v>680</v>
      </c>
      <c r="D560" s="2">
        <v>11.3</v>
      </c>
      <c r="E560" s="97">
        <f t="shared" si="48"/>
        <v>12.104559999999999</v>
      </c>
      <c r="F560" s="97">
        <f t="shared" si="50"/>
        <v>12.841727703999998</v>
      </c>
      <c r="G560" s="133">
        <f t="shared" si="46"/>
        <v>13.162770896599998</v>
      </c>
      <c r="H560" s="133">
        <f t="shared" si="49"/>
        <v>14.808117258674997</v>
      </c>
      <c r="I560" s="133">
        <f t="shared" si="47"/>
        <v>15.104279603848497</v>
      </c>
      <c r="J560" s="6">
        <v>0.10299999999999999</v>
      </c>
      <c r="K560" s="1">
        <v>1</v>
      </c>
      <c r="L560" s="16" t="s">
        <v>1376</v>
      </c>
      <c r="M560" s="19" t="s">
        <v>2646</v>
      </c>
    </row>
    <row r="561" spans="1:13" ht="10.35" customHeight="1" x14ac:dyDescent="0.2">
      <c r="A561" s="31" t="s">
        <v>1377</v>
      </c>
      <c r="B561" s="1" t="s">
        <v>1367</v>
      </c>
      <c r="C561" s="1" t="s">
        <v>681</v>
      </c>
      <c r="D561" s="2">
        <v>13.7</v>
      </c>
      <c r="E561" s="97">
        <f t="shared" si="48"/>
        <v>14.675439999999998</v>
      </c>
      <c r="F561" s="97">
        <f t="shared" si="50"/>
        <v>15.569174295999998</v>
      </c>
      <c r="G561" s="133">
        <f t="shared" si="46"/>
        <v>15.958403653399996</v>
      </c>
      <c r="H561" s="133">
        <f t="shared" si="49"/>
        <v>17.953204110074996</v>
      </c>
      <c r="I561" s="133">
        <f t="shared" si="47"/>
        <v>18.312268192276495</v>
      </c>
      <c r="J561" s="6">
        <v>0.127</v>
      </c>
      <c r="K561" s="1">
        <v>1</v>
      </c>
      <c r="L561" s="16" t="s">
        <v>1378</v>
      </c>
      <c r="M561" s="19" t="s">
        <v>2646</v>
      </c>
    </row>
    <row r="562" spans="1:13" ht="10.35" customHeight="1" x14ac:dyDescent="0.2">
      <c r="A562" s="31" t="s">
        <v>1379</v>
      </c>
      <c r="B562" s="1" t="s">
        <v>1367</v>
      </c>
      <c r="C562" s="1" t="s">
        <v>682</v>
      </c>
      <c r="D562" s="2">
        <v>7.4</v>
      </c>
      <c r="E562" s="97">
        <f t="shared" si="48"/>
        <v>7.9268799999999997</v>
      </c>
      <c r="F562" s="97">
        <f t="shared" si="50"/>
        <v>8.4096269919999997</v>
      </c>
      <c r="G562" s="133">
        <f t="shared" si="46"/>
        <v>8.6198676667999994</v>
      </c>
      <c r="H562" s="133">
        <f t="shared" si="49"/>
        <v>9.69735112515</v>
      </c>
      <c r="I562" s="133">
        <f t="shared" si="47"/>
        <v>9.891298147653</v>
      </c>
      <c r="J562" s="6">
        <v>7.0000000000000007E-2</v>
      </c>
      <c r="K562" s="1">
        <v>1</v>
      </c>
      <c r="L562" s="16" t="s">
        <v>1462</v>
      </c>
      <c r="M562" s="19" t="s">
        <v>2646</v>
      </c>
    </row>
    <row r="563" spans="1:13" ht="10.35" customHeight="1" x14ac:dyDescent="0.2">
      <c r="A563" s="31" t="s">
        <v>1463</v>
      </c>
      <c r="B563" s="1" t="s">
        <v>1367</v>
      </c>
      <c r="C563" s="1" t="s">
        <v>683</v>
      </c>
      <c r="D563" s="2">
        <v>7.9</v>
      </c>
      <c r="E563" s="97">
        <f t="shared" si="48"/>
        <v>8.4624799999999993</v>
      </c>
      <c r="F563" s="97">
        <f t="shared" si="50"/>
        <v>8.9778450319999994</v>
      </c>
      <c r="G563" s="133">
        <f t="shared" si="46"/>
        <v>9.2022911577999977</v>
      </c>
      <c r="H563" s="133">
        <f t="shared" si="49"/>
        <v>10.352577552524998</v>
      </c>
      <c r="I563" s="133">
        <f t="shared" si="47"/>
        <v>10.559629103575498</v>
      </c>
      <c r="J563" s="6">
        <v>8.7999999999999995E-2</v>
      </c>
      <c r="K563" s="1">
        <v>1</v>
      </c>
      <c r="L563" s="16" t="s">
        <v>1464</v>
      </c>
      <c r="M563" s="19" t="s">
        <v>2646</v>
      </c>
    </row>
    <row r="564" spans="1:13" ht="10.35" customHeight="1" x14ac:dyDescent="0.2">
      <c r="A564" s="31" t="s">
        <v>1465</v>
      </c>
      <c r="B564" s="1" t="s">
        <v>1367</v>
      </c>
      <c r="C564" s="1" t="s">
        <v>684</v>
      </c>
      <c r="D564" s="2">
        <v>9</v>
      </c>
      <c r="E564" s="97">
        <f t="shared" si="48"/>
        <v>9.6407999999999987</v>
      </c>
      <c r="F564" s="97">
        <f t="shared" si="50"/>
        <v>10.227924719999999</v>
      </c>
      <c r="G564" s="133">
        <f t="shared" si="46"/>
        <v>10.483622837999999</v>
      </c>
      <c r="H564" s="133">
        <f t="shared" si="49"/>
        <v>11.794075692749999</v>
      </c>
      <c r="I564" s="133">
        <f t="shared" si="47"/>
        <v>12.029957206604999</v>
      </c>
      <c r="J564" s="6">
        <v>8.3000000000000004E-2</v>
      </c>
      <c r="K564" s="1">
        <v>1</v>
      </c>
      <c r="L564" s="16" t="s">
        <v>1466</v>
      </c>
      <c r="M564" s="19" t="s">
        <v>2646</v>
      </c>
    </row>
    <row r="565" spans="1:13" ht="10.35" customHeight="1" x14ac:dyDescent="0.2">
      <c r="A565" s="31" t="s">
        <v>1467</v>
      </c>
      <c r="B565" s="1" t="s">
        <v>1367</v>
      </c>
      <c r="C565" s="1" t="s">
        <v>685</v>
      </c>
      <c r="D565" s="2">
        <v>9.6999999999999993</v>
      </c>
      <c r="E565" s="97">
        <f t="shared" si="48"/>
        <v>10.390639999999999</v>
      </c>
      <c r="F565" s="97">
        <f t="shared" si="50"/>
        <v>11.023429975999999</v>
      </c>
      <c r="G565" s="133">
        <f t="shared" si="46"/>
        <v>11.299015725399999</v>
      </c>
      <c r="H565" s="133">
        <f t="shared" si="49"/>
        <v>12.711392691074998</v>
      </c>
      <c r="I565" s="133">
        <f t="shared" si="47"/>
        <v>12.965620544896499</v>
      </c>
      <c r="J565" s="6">
        <v>0.111</v>
      </c>
      <c r="K565" s="1">
        <v>1</v>
      </c>
      <c r="L565" s="16" t="s">
        <v>1468</v>
      </c>
      <c r="M565" s="19" t="s">
        <v>2646</v>
      </c>
    </row>
    <row r="566" spans="1:13" ht="10.35" customHeight="1" x14ac:dyDescent="0.2">
      <c r="A566" s="31" t="s">
        <v>1469</v>
      </c>
      <c r="B566" s="1" t="s">
        <v>1367</v>
      </c>
      <c r="C566" s="1" t="s">
        <v>1760</v>
      </c>
      <c r="D566" s="2">
        <v>7.4</v>
      </c>
      <c r="E566" s="97">
        <f t="shared" si="48"/>
        <v>7.9268799999999997</v>
      </c>
      <c r="F566" s="97">
        <f t="shared" si="50"/>
        <v>8.4096269919999997</v>
      </c>
      <c r="G566" s="133">
        <f t="shared" si="46"/>
        <v>8.6198676667999994</v>
      </c>
      <c r="H566" s="133">
        <f t="shared" si="49"/>
        <v>9.69735112515</v>
      </c>
      <c r="I566" s="133">
        <f t="shared" si="47"/>
        <v>9.891298147653</v>
      </c>
      <c r="J566" s="6">
        <v>7.6999999999999999E-2</v>
      </c>
      <c r="K566" s="1">
        <v>1</v>
      </c>
      <c r="L566" s="16" t="s">
        <v>1470</v>
      </c>
      <c r="M566" s="19" t="s">
        <v>2646</v>
      </c>
    </row>
    <row r="567" spans="1:13" ht="10.35" customHeight="1" x14ac:dyDescent="0.2">
      <c r="A567" s="31" t="s">
        <v>1471</v>
      </c>
      <c r="B567" s="1" t="s">
        <v>1367</v>
      </c>
      <c r="C567" s="1" t="s">
        <v>1763</v>
      </c>
      <c r="D567" s="2">
        <v>9</v>
      </c>
      <c r="E567" s="97">
        <f t="shared" si="48"/>
        <v>9.6407999999999987</v>
      </c>
      <c r="F567" s="97">
        <f t="shared" si="50"/>
        <v>10.227924719999999</v>
      </c>
      <c r="G567" s="133">
        <f t="shared" si="46"/>
        <v>10.483622837999999</v>
      </c>
      <c r="H567" s="133">
        <f t="shared" si="49"/>
        <v>11.794075692749999</v>
      </c>
      <c r="I567" s="133">
        <f t="shared" si="47"/>
        <v>12.029957206604999</v>
      </c>
      <c r="J567" s="6">
        <v>0.10100000000000001</v>
      </c>
      <c r="K567" s="1">
        <v>1</v>
      </c>
      <c r="L567" s="16" t="s">
        <v>1472</v>
      </c>
      <c r="M567" s="19" t="s">
        <v>2646</v>
      </c>
    </row>
    <row r="568" spans="1:13" ht="10.35" customHeight="1" x14ac:dyDescent="0.2">
      <c r="A568" s="31" t="s">
        <v>1473</v>
      </c>
      <c r="B568" s="1" t="s">
        <v>1367</v>
      </c>
      <c r="C568" s="1" t="s">
        <v>1764</v>
      </c>
      <c r="D568" s="2">
        <v>8.1</v>
      </c>
      <c r="E568" s="97">
        <f t="shared" si="48"/>
        <v>8.6767199999999995</v>
      </c>
      <c r="F568" s="97">
        <f t="shared" si="50"/>
        <v>9.205132248</v>
      </c>
      <c r="G568" s="133">
        <f t="shared" si="46"/>
        <v>9.4352605541999992</v>
      </c>
      <c r="H568" s="133">
        <f t="shared" si="49"/>
        <v>10.614668123474999</v>
      </c>
      <c r="I568" s="133">
        <f t="shared" si="47"/>
        <v>10.8269614859445</v>
      </c>
      <c r="J568" s="6">
        <v>8.5000000000000006E-2</v>
      </c>
      <c r="K568" s="1">
        <v>1</v>
      </c>
      <c r="L568" s="16" t="s">
        <v>1474</v>
      </c>
      <c r="M568" s="19" t="s">
        <v>2646</v>
      </c>
    </row>
    <row r="569" spans="1:13" ht="10.35" customHeight="1" x14ac:dyDescent="0.2">
      <c r="A569" s="31" t="s">
        <v>1475</v>
      </c>
      <c r="B569" s="1" t="s">
        <v>1367</v>
      </c>
      <c r="C569" s="1" t="s">
        <v>1765</v>
      </c>
      <c r="D569" s="2">
        <v>9.6999999999999993</v>
      </c>
      <c r="E569" s="97">
        <f t="shared" si="48"/>
        <v>10.390639999999999</v>
      </c>
      <c r="F569" s="97">
        <f t="shared" si="50"/>
        <v>11.023429975999999</v>
      </c>
      <c r="G569" s="133">
        <f t="shared" si="46"/>
        <v>11.299015725399999</v>
      </c>
      <c r="H569" s="133">
        <f t="shared" si="49"/>
        <v>12.711392691074998</v>
      </c>
      <c r="I569" s="133">
        <f t="shared" si="47"/>
        <v>12.965620544896499</v>
      </c>
      <c r="J569" s="6">
        <v>0.11</v>
      </c>
      <c r="K569" s="1">
        <v>1</v>
      </c>
      <c r="L569" s="16" t="s">
        <v>1476</v>
      </c>
      <c r="M569" s="19" t="s">
        <v>2646</v>
      </c>
    </row>
    <row r="570" spans="1:13" ht="10.35" customHeight="1" x14ac:dyDescent="0.2">
      <c r="A570" s="31" t="s">
        <v>1477</v>
      </c>
      <c r="B570" s="1" t="s">
        <v>1367</v>
      </c>
      <c r="C570" s="1" t="s">
        <v>343</v>
      </c>
      <c r="D570" s="2">
        <v>8.1</v>
      </c>
      <c r="E570" s="97">
        <f t="shared" si="48"/>
        <v>8.6767199999999995</v>
      </c>
      <c r="F570" s="97">
        <f t="shared" si="50"/>
        <v>9.205132248</v>
      </c>
      <c r="G570" s="133">
        <f t="shared" si="46"/>
        <v>9.4352605541999992</v>
      </c>
      <c r="H570" s="133">
        <f t="shared" si="49"/>
        <v>10.614668123474999</v>
      </c>
      <c r="I570" s="133">
        <f t="shared" si="47"/>
        <v>10.8269614859445</v>
      </c>
      <c r="J570" s="6">
        <v>8.7999999999999995E-2</v>
      </c>
      <c r="K570" s="1">
        <v>1</v>
      </c>
      <c r="L570" s="16" t="s">
        <v>1478</v>
      </c>
      <c r="M570" s="19" t="s">
        <v>2646</v>
      </c>
    </row>
    <row r="571" spans="1:13" ht="10.35" customHeight="1" x14ac:dyDescent="0.2">
      <c r="A571" s="31" t="s">
        <v>1479</v>
      </c>
      <c r="B571" s="1" t="s">
        <v>1367</v>
      </c>
      <c r="C571" s="1" t="s">
        <v>2104</v>
      </c>
      <c r="D571" s="2">
        <v>9.5</v>
      </c>
      <c r="E571" s="97">
        <f t="shared" si="48"/>
        <v>10.176399999999999</v>
      </c>
      <c r="F571" s="97">
        <f t="shared" si="50"/>
        <v>10.796142759999999</v>
      </c>
      <c r="G571" s="133">
        <f t="shared" si="46"/>
        <v>11.066046328999997</v>
      </c>
      <c r="H571" s="133">
        <f t="shared" si="49"/>
        <v>12.449302120124997</v>
      </c>
      <c r="I571" s="133">
        <f t="shared" si="47"/>
        <v>12.698288162527497</v>
      </c>
      <c r="J571" s="6">
        <v>0.112</v>
      </c>
      <c r="K571" s="1">
        <v>1</v>
      </c>
      <c r="L571" s="16" t="s">
        <v>1480</v>
      </c>
      <c r="M571" s="19" t="s">
        <v>2646</v>
      </c>
    </row>
    <row r="572" spans="1:13" ht="10.35" customHeight="1" x14ac:dyDescent="0.2">
      <c r="A572" s="31" t="s">
        <v>1481</v>
      </c>
      <c r="B572" s="1" t="s">
        <v>1367</v>
      </c>
      <c r="C572" s="1" t="s">
        <v>686</v>
      </c>
      <c r="D572" s="2">
        <v>9</v>
      </c>
      <c r="E572" s="97">
        <f t="shared" si="48"/>
        <v>9.6407999999999987</v>
      </c>
      <c r="F572" s="97">
        <f t="shared" si="50"/>
        <v>10.227924719999999</v>
      </c>
      <c r="G572" s="133">
        <f t="shared" si="46"/>
        <v>10.483622837999999</v>
      </c>
      <c r="H572" s="133">
        <f t="shared" si="49"/>
        <v>11.794075692749999</v>
      </c>
      <c r="I572" s="133">
        <f t="shared" si="47"/>
        <v>12.029957206604999</v>
      </c>
      <c r="J572" s="6">
        <v>7.4999999999999997E-2</v>
      </c>
      <c r="K572" s="1">
        <v>1</v>
      </c>
      <c r="L572" s="16" t="s">
        <v>1482</v>
      </c>
      <c r="M572" s="19" t="s">
        <v>2646</v>
      </c>
    </row>
    <row r="573" spans="1:13" ht="10.35" customHeight="1" x14ac:dyDescent="0.2">
      <c r="A573" s="31" t="s">
        <v>1483</v>
      </c>
      <c r="B573" s="1" t="s">
        <v>1367</v>
      </c>
      <c r="C573" s="1" t="s">
        <v>687</v>
      </c>
      <c r="D573" s="2">
        <v>9.4</v>
      </c>
      <c r="E573" s="97">
        <f t="shared" si="48"/>
        <v>10.069279999999999</v>
      </c>
      <c r="F573" s="97">
        <f t="shared" si="50"/>
        <v>10.682499151999998</v>
      </c>
      <c r="G573" s="133">
        <f t="shared" si="46"/>
        <v>10.949561630799998</v>
      </c>
      <c r="H573" s="133">
        <f t="shared" si="49"/>
        <v>12.318256834649997</v>
      </c>
      <c r="I573" s="133">
        <f t="shared" si="47"/>
        <v>12.564621971342998</v>
      </c>
      <c r="J573" s="6">
        <v>0.09</v>
      </c>
      <c r="K573" s="1">
        <v>1</v>
      </c>
      <c r="L573" s="16" t="s">
        <v>1484</v>
      </c>
      <c r="M573" s="19" t="s">
        <v>2646</v>
      </c>
    </row>
    <row r="574" spans="1:13" ht="10.35" customHeight="1" x14ac:dyDescent="0.2">
      <c r="A574" s="31" t="s">
        <v>1485</v>
      </c>
      <c r="B574" s="1" t="s">
        <v>1367</v>
      </c>
      <c r="C574" s="1" t="s">
        <v>688</v>
      </c>
      <c r="D574" s="2">
        <v>8.5</v>
      </c>
      <c r="E574" s="97">
        <f t="shared" si="48"/>
        <v>9.1052</v>
      </c>
      <c r="F574" s="97">
        <f t="shared" si="50"/>
        <v>9.6597066799999993</v>
      </c>
      <c r="G574" s="133">
        <f t="shared" si="46"/>
        <v>9.9011993469999986</v>
      </c>
      <c r="H574" s="133">
        <f t="shared" si="49"/>
        <v>11.138849265374999</v>
      </c>
      <c r="I574" s="133">
        <f t="shared" si="47"/>
        <v>11.3616262506825</v>
      </c>
      <c r="J574" s="6">
        <v>9.8000000000000004E-2</v>
      </c>
      <c r="K574" s="1">
        <v>1</v>
      </c>
      <c r="L574" s="16" t="s">
        <v>1486</v>
      </c>
      <c r="M574" s="19" t="s">
        <v>2646</v>
      </c>
    </row>
    <row r="575" spans="1:13" ht="10.35" customHeight="1" x14ac:dyDescent="0.2">
      <c r="A575" s="31" t="s">
        <v>1487</v>
      </c>
      <c r="B575" s="1" t="s">
        <v>1367</v>
      </c>
      <c r="C575" s="1" t="s">
        <v>689</v>
      </c>
      <c r="D575" s="2">
        <v>10.3</v>
      </c>
      <c r="E575" s="97">
        <f t="shared" si="48"/>
        <v>11.03336</v>
      </c>
      <c r="F575" s="97">
        <f t="shared" si="50"/>
        <v>11.705291623999999</v>
      </c>
      <c r="G575" s="133">
        <f t="shared" si="46"/>
        <v>11.997923914599998</v>
      </c>
      <c r="H575" s="133">
        <f t="shared" si="49"/>
        <v>13.497664403924997</v>
      </c>
      <c r="I575" s="133">
        <f t="shared" si="47"/>
        <v>13.767617692003498</v>
      </c>
      <c r="J575" s="6">
        <v>0.122</v>
      </c>
      <c r="K575" s="1">
        <v>1</v>
      </c>
      <c r="L575" s="16" t="s">
        <v>1488</v>
      </c>
      <c r="M575" s="19" t="s">
        <v>2646</v>
      </c>
    </row>
    <row r="576" spans="1:13" ht="10.35" customHeight="1" x14ac:dyDescent="0.2">
      <c r="A576" s="31" t="s">
        <v>1489</v>
      </c>
      <c r="B576" s="1" t="s">
        <v>1367</v>
      </c>
      <c r="C576" s="1" t="s">
        <v>2111</v>
      </c>
      <c r="D576" s="2">
        <v>8.6</v>
      </c>
      <c r="E576" s="97">
        <f t="shared" si="48"/>
        <v>9.2123199999999983</v>
      </c>
      <c r="F576" s="97">
        <f t="shared" si="50"/>
        <v>9.7733502879999978</v>
      </c>
      <c r="G576" s="133">
        <f t="shared" si="46"/>
        <v>10.017684045199998</v>
      </c>
      <c r="H576" s="133">
        <f t="shared" si="49"/>
        <v>11.269894550849997</v>
      </c>
      <c r="I576" s="133">
        <f t="shared" si="47"/>
        <v>11.495292441866997</v>
      </c>
      <c r="J576" s="6">
        <v>0.106</v>
      </c>
      <c r="K576" s="1">
        <v>1</v>
      </c>
      <c r="L576" s="16" t="s">
        <v>1490</v>
      </c>
      <c r="M576" s="19" t="s">
        <v>2646</v>
      </c>
    </row>
    <row r="577" spans="1:13" ht="10.35" customHeight="1" x14ac:dyDescent="0.2">
      <c r="A577" s="31" t="s">
        <v>1491</v>
      </c>
      <c r="B577" s="1" t="s">
        <v>1367</v>
      </c>
      <c r="C577" s="1" t="s">
        <v>2112</v>
      </c>
      <c r="D577" s="2">
        <v>10.3</v>
      </c>
      <c r="E577" s="97">
        <f t="shared" si="48"/>
        <v>11.03336</v>
      </c>
      <c r="F577" s="97">
        <f t="shared" si="50"/>
        <v>11.705291623999999</v>
      </c>
      <c r="G577" s="133">
        <f t="shared" si="46"/>
        <v>11.997923914599998</v>
      </c>
      <c r="H577" s="133">
        <f t="shared" si="49"/>
        <v>13.497664403924997</v>
      </c>
      <c r="I577" s="133">
        <f t="shared" si="47"/>
        <v>13.767617692003498</v>
      </c>
      <c r="J577" s="6">
        <v>0.13100000000000001</v>
      </c>
      <c r="K577" s="1">
        <v>1</v>
      </c>
      <c r="L577" s="16" t="s">
        <v>1492</v>
      </c>
      <c r="M577" s="19" t="s">
        <v>2646</v>
      </c>
    </row>
    <row r="578" spans="1:13" ht="10.35" customHeight="1" x14ac:dyDescent="0.2">
      <c r="A578" s="34" t="s">
        <v>829</v>
      </c>
      <c r="B578" s="1" t="s">
        <v>1367</v>
      </c>
      <c r="C578" s="1" t="s">
        <v>356</v>
      </c>
      <c r="D578" s="2">
        <v>8.1</v>
      </c>
      <c r="E578" s="97">
        <f t="shared" si="48"/>
        <v>8.6767199999999995</v>
      </c>
      <c r="F578" s="97">
        <f t="shared" si="50"/>
        <v>9.205132248</v>
      </c>
      <c r="G578" s="133">
        <f t="shared" si="46"/>
        <v>9.4352605541999992</v>
      </c>
      <c r="H578" s="133">
        <f t="shared" si="49"/>
        <v>10.614668123474999</v>
      </c>
      <c r="I578" s="133">
        <f t="shared" si="47"/>
        <v>10.8269614859445</v>
      </c>
      <c r="J578" s="21">
        <v>7.9000000000000001E-2</v>
      </c>
      <c r="K578" s="1">
        <v>1</v>
      </c>
      <c r="L578" s="25" t="s">
        <v>830</v>
      </c>
      <c r="M578" s="19" t="s">
        <v>2646</v>
      </c>
    </row>
    <row r="579" spans="1:13" ht="10.35" customHeight="1" x14ac:dyDescent="0.2">
      <c r="A579" s="34" t="s">
        <v>831</v>
      </c>
      <c r="B579" s="1" t="s">
        <v>1367</v>
      </c>
      <c r="C579" s="1" t="s">
        <v>357</v>
      </c>
      <c r="D579" s="2">
        <v>7.2</v>
      </c>
      <c r="E579" s="97">
        <f t="shared" si="48"/>
        <v>7.7126399999999995</v>
      </c>
      <c r="F579" s="97">
        <f t="shared" si="50"/>
        <v>8.1823397759999992</v>
      </c>
      <c r="G579" s="133">
        <f t="shared" si="46"/>
        <v>8.3868982703999979</v>
      </c>
      <c r="H579" s="133">
        <f t="shared" si="49"/>
        <v>9.4352605541999974</v>
      </c>
      <c r="I579" s="133">
        <f t="shared" si="47"/>
        <v>9.6239657652839981</v>
      </c>
      <c r="J579" s="21">
        <v>6.0999999999999999E-2</v>
      </c>
      <c r="K579" s="1">
        <v>1</v>
      </c>
      <c r="L579" s="25" t="s">
        <v>832</v>
      </c>
      <c r="M579" s="19" t="s">
        <v>2646</v>
      </c>
    </row>
    <row r="580" spans="1:13" ht="10.35" customHeight="1" x14ac:dyDescent="0.2">
      <c r="A580" s="34" t="s">
        <v>833</v>
      </c>
      <c r="B580" s="1" t="s">
        <v>1367</v>
      </c>
      <c r="C580" s="1" t="s">
        <v>358</v>
      </c>
      <c r="D580" s="2">
        <v>6.7</v>
      </c>
      <c r="E580" s="97">
        <f t="shared" si="48"/>
        <v>7.1770399999999999</v>
      </c>
      <c r="F580" s="97">
        <f t="shared" si="50"/>
        <v>7.6141217359999995</v>
      </c>
      <c r="G580" s="133">
        <f t="shared" si="46"/>
        <v>7.8044747793999987</v>
      </c>
      <c r="H580" s="133">
        <f t="shared" si="49"/>
        <v>8.7800341268249991</v>
      </c>
      <c r="I580" s="133">
        <f t="shared" si="47"/>
        <v>8.9556348093614986</v>
      </c>
      <c r="J580" s="21">
        <v>5.5E-2</v>
      </c>
      <c r="K580" s="1">
        <v>1</v>
      </c>
      <c r="L580" s="25" t="s">
        <v>834</v>
      </c>
      <c r="M580" s="19" t="s">
        <v>2646</v>
      </c>
    </row>
    <row r="581" spans="1:13" ht="10.35" customHeight="1" x14ac:dyDescent="0.2">
      <c r="A581" s="34" t="s">
        <v>835</v>
      </c>
      <c r="B581" s="1" t="s">
        <v>1367</v>
      </c>
      <c r="C581" s="1" t="s">
        <v>359</v>
      </c>
      <c r="D581" s="2">
        <v>7.4</v>
      </c>
      <c r="E581" s="97">
        <f t="shared" si="48"/>
        <v>7.9268799999999997</v>
      </c>
      <c r="F581" s="97">
        <f t="shared" si="50"/>
        <v>8.4096269919999997</v>
      </c>
      <c r="G581" s="133">
        <f t="shared" ref="G581:G644" si="51">F581*1.025</f>
        <v>8.6198676667999994</v>
      </c>
      <c r="H581" s="133">
        <f t="shared" si="49"/>
        <v>9.69735112515</v>
      </c>
      <c r="I581" s="133">
        <f t="shared" ref="I581:I644" si="52">H581*1.02</f>
        <v>9.891298147653</v>
      </c>
      <c r="J581" s="21">
        <v>6.8000000000000005E-2</v>
      </c>
      <c r="K581" s="1">
        <v>1</v>
      </c>
      <c r="L581" s="25" t="s">
        <v>836</v>
      </c>
      <c r="M581" s="19" t="s">
        <v>2646</v>
      </c>
    </row>
    <row r="582" spans="1:13" ht="10.35" customHeight="1" x14ac:dyDescent="0.2">
      <c r="A582" s="61" t="s">
        <v>1682</v>
      </c>
      <c r="B582" s="10" t="s">
        <v>2495</v>
      </c>
      <c r="C582" s="10" t="s">
        <v>968</v>
      </c>
      <c r="D582" s="18">
        <v>10.9</v>
      </c>
      <c r="E582" s="70">
        <f t="shared" si="48"/>
        <v>11.676079999999999</v>
      </c>
      <c r="F582" s="70">
        <v>12.4</v>
      </c>
      <c r="G582" s="132">
        <f t="shared" si="51"/>
        <v>12.709999999999999</v>
      </c>
      <c r="H582" s="132">
        <f t="shared" si="49"/>
        <v>14.298749999999998</v>
      </c>
      <c r="I582" s="132">
        <f t="shared" si="52"/>
        <v>14.584724999999999</v>
      </c>
      <c r="J582" s="57">
        <v>0.35</v>
      </c>
      <c r="K582" s="5">
        <v>1</v>
      </c>
      <c r="L582" s="16" t="s">
        <v>289</v>
      </c>
      <c r="M582" s="15" t="s">
        <v>2689</v>
      </c>
    </row>
    <row r="583" spans="1:13" ht="10.35" customHeight="1" x14ac:dyDescent="0.2">
      <c r="A583" s="61" t="s">
        <v>1683</v>
      </c>
      <c r="B583" s="10" t="s">
        <v>2495</v>
      </c>
      <c r="C583" s="10" t="s">
        <v>2737</v>
      </c>
      <c r="D583" s="18">
        <v>12.6</v>
      </c>
      <c r="E583" s="70">
        <f t="shared" si="48"/>
        <v>13.497119999999999</v>
      </c>
      <c r="F583" s="70">
        <v>14.3</v>
      </c>
      <c r="G583" s="132">
        <f t="shared" si="51"/>
        <v>14.657499999999999</v>
      </c>
      <c r="H583" s="132">
        <f t="shared" si="49"/>
        <v>16.489687499999999</v>
      </c>
      <c r="I583" s="132">
        <f t="shared" si="52"/>
        <v>16.819481249999999</v>
      </c>
      <c r="J583" s="57">
        <v>0.46</v>
      </c>
      <c r="K583" s="5">
        <v>1</v>
      </c>
      <c r="L583" s="16" t="s">
        <v>290</v>
      </c>
      <c r="M583" s="15" t="s">
        <v>2689</v>
      </c>
    </row>
    <row r="584" spans="1:13" ht="10.35" customHeight="1" x14ac:dyDescent="0.2">
      <c r="A584" s="61" t="s">
        <v>1684</v>
      </c>
      <c r="B584" s="10" t="s">
        <v>2495</v>
      </c>
      <c r="C584" s="10" t="s">
        <v>878</v>
      </c>
      <c r="D584" s="18">
        <v>18.5</v>
      </c>
      <c r="E584" s="70">
        <f t="shared" si="48"/>
        <v>19.8172</v>
      </c>
      <c r="F584" s="70">
        <v>21</v>
      </c>
      <c r="G584" s="132">
        <f t="shared" si="51"/>
        <v>21.524999999999999</v>
      </c>
      <c r="H584" s="132">
        <f t="shared" si="49"/>
        <v>24.215624999999999</v>
      </c>
      <c r="I584" s="132">
        <f t="shared" si="52"/>
        <v>24.699937500000001</v>
      </c>
      <c r="J584" s="57">
        <v>0.66</v>
      </c>
      <c r="K584" s="5">
        <v>1</v>
      </c>
      <c r="L584" s="16" t="s">
        <v>291</v>
      </c>
      <c r="M584" s="15" t="s">
        <v>2689</v>
      </c>
    </row>
    <row r="585" spans="1:13" ht="10.35" customHeight="1" x14ac:dyDescent="0.2">
      <c r="A585" s="25" t="s">
        <v>2315</v>
      </c>
      <c r="B585" s="1" t="s">
        <v>2316</v>
      </c>
      <c r="C585" s="1" t="s">
        <v>2496</v>
      </c>
      <c r="D585" s="2">
        <v>114</v>
      </c>
      <c r="E585" s="97">
        <f t="shared" si="48"/>
        <v>122.1168</v>
      </c>
      <c r="F585" s="97">
        <f t="shared" si="50"/>
        <v>129.55371312</v>
      </c>
      <c r="G585" s="133">
        <f t="shared" si="51"/>
        <v>132.79255594799997</v>
      </c>
      <c r="H585" s="133">
        <f>G585*1.05</f>
        <v>139.43218374539998</v>
      </c>
      <c r="I585" s="133">
        <f t="shared" si="52"/>
        <v>142.22082742030798</v>
      </c>
      <c r="J585" s="56">
        <v>0.14799999999999999</v>
      </c>
      <c r="K585" s="1">
        <v>1</v>
      </c>
      <c r="L585" s="4" t="s">
        <v>2319</v>
      </c>
      <c r="M585" s="19" t="s">
        <v>2646</v>
      </c>
    </row>
    <row r="586" spans="1:13" ht="10.35" customHeight="1" x14ac:dyDescent="0.2">
      <c r="A586" s="25" t="s">
        <v>2317</v>
      </c>
      <c r="B586" s="1" t="s">
        <v>2414</v>
      </c>
      <c r="C586" s="1" t="s">
        <v>2497</v>
      </c>
      <c r="D586" s="2">
        <v>140</v>
      </c>
      <c r="E586" s="97">
        <f t="shared" si="48"/>
        <v>149.96799999999999</v>
      </c>
      <c r="F586" s="97">
        <f t="shared" si="50"/>
        <v>159.10105119999997</v>
      </c>
      <c r="G586" s="133">
        <f t="shared" si="51"/>
        <v>163.07857747999995</v>
      </c>
      <c r="H586" s="133">
        <f t="shared" ref="H586:H587" si="53">G586*1.05</f>
        <v>171.23250635399995</v>
      </c>
      <c r="I586" s="133">
        <f t="shared" si="52"/>
        <v>174.65715648107997</v>
      </c>
      <c r="J586" s="56">
        <v>5.6000000000000008E-2</v>
      </c>
      <c r="K586" s="1">
        <v>1</v>
      </c>
      <c r="L586" s="4" t="s">
        <v>2320</v>
      </c>
      <c r="M586" s="19" t="s">
        <v>2646</v>
      </c>
    </row>
    <row r="587" spans="1:13" ht="10.35" customHeight="1" x14ac:dyDescent="0.2">
      <c r="A587" s="25" t="s">
        <v>2318</v>
      </c>
      <c r="B587" s="1" t="s">
        <v>2434</v>
      </c>
      <c r="C587" s="1" t="s">
        <v>2497</v>
      </c>
      <c r="D587" s="2">
        <v>133</v>
      </c>
      <c r="E587" s="97">
        <f t="shared" si="48"/>
        <v>142.46959999999999</v>
      </c>
      <c r="F587" s="97">
        <f t="shared" si="50"/>
        <v>151.14599863999999</v>
      </c>
      <c r="G587" s="133">
        <f t="shared" si="51"/>
        <v>154.92464860599998</v>
      </c>
      <c r="H587" s="133">
        <f t="shared" si="53"/>
        <v>162.67088103629999</v>
      </c>
      <c r="I587" s="133">
        <f t="shared" si="52"/>
        <v>165.92429865702599</v>
      </c>
      <c r="J587" s="56">
        <v>0.06</v>
      </c>
      <c r="K587" s="1">
        <v>1</v>
      </c>
      <c r="L587" s="4" t="s">
        <v>2321</v>
      </c>
      <c r="M587" s="19" t="s">
        <v>2646</v>
      </c>
    </row>
    <row r="588" spans="1:13" ht="10.35" customHeight="1" x14ac:dyDescent="0.2">
      <c r="A588" s="31" t="s">
        <v>1525</v>
      </c>
      <c r="B588" s="1" t="s">
        <v>690</v>
      </c>
      <c r="C588" s="1" t="s">
        <v>1778</v>
      </c>
      <c r="D588" s="2">
        <v>17.5</v>
      </c>
      <c r="E588" s="97">
        <f t="shared" si="48"/>
        <v>18.745999999999999</v>
      </c>
      <c r="F588" s="97">
        <f t="shared" si="50"/>
        <v>19.887631399999997</v>
      </c>
      <c r="G588" s="133">
        <f t="shared" si="51"/>
        <v>20.384822184999994</v>
      </c>
      <c r="H588" s="133">
        <f>G588*1.125</f>
        <v>22.932924958124993</v>
      </c>
      <c r="I588" s="133">
        <f t="shared" si="52"/>
        <v>23.391583457287492</v>
      </c>
      <c r="J588" s="6">
        <v>6.9000000000000006E-2</v>
      </c>
      <c r="K588" s="1">
        <v>1</v>
      </c>
      <c r="L588" s="16" t="s">
        <v>1654</v>
      </c>
      <c r="M588" s="19" t="s">
        <v>2646</v>
      </c>
    </row>
    <row r="589" spans="1:13" ht="10.35" customHeight="1" x14ac:dyDescent="0.2">
      <c r="A589" s="31" t="s">
        <v>1526</v>
      </c>
      <c r="B589" s="1" t="s">
        <v>690</v>
      </c>
      <c r="C589" s="1" t="s">
        <v>691</v>
      </c>
      <c r="D589" s="2">
        <v>22.6</v>
      </c>
      <c r="E589" s="97">
        <f t="shared" si="48"/>
        <v>24.209119999999999</v>
      </c>
      <c r="F589" s="97">
        <f t="shared" si="50"/>
        <v>25.683455407999997</v>
      </c>
      <c r="G589" s="133">
        <f t="shared" si="51"/>
        <v>26.325541793199996</v>
      </c>
      <c r="H589" s="133">
        <f t="shared" ref="H589:H609" si="54">G589*1.125</f>
        <v>29.616234517349994</v>
      </c>
      <c r="I589" s="133">
        <f t="shared" si="52"/>
        <v>30.208559207696993</v>
      </c>
      <c r="J589" s="6">
        <v>0.13100000000000001</v>
      </c>
      <c r="K589" s="1">
        <v>1</v>
      </c>
      <c r="L589" s="16" t="s">
        <v>467</v>
      </c>
      <c r="M589" s="19" t="s">
        <v>2646</v>
      </c>
    </row>
    <row r="590" spans="1:13" ht="10.35" customHeight="1" x14ac:dyDescent="0.2">
      <c r="A590" s="31" t="s">
        <v>1527</v>
      </c>
      <c r="B590" s="1" t="s">
        <v>692</v>
      </c>
      <c r="C590" s="1" t="s">
        <v>968</v>
      </c>
      <c r="D590" s="2">
        <v>16.8</v>
      </c>
      <c r="E590" s="97">
        <f t="shared" ref="E590:E654" si="55">D590*1.0712</f>
        <v>17.99616</v>
      </c>
      <c r="F590" s="97">
        <f t="shared" si="50"/>
        <v>19.092126143999998</v>
      </c>
      <c r="G590" s="133">
        <f t="shared" si="51"/>
        <v>19.569429297599996</v>
      </c>
      <c r="H590" s="133">
        <f t="shared" si="54"/>
        <v>22.015607959799993</v>
      </c>
      <c r="I590" s="133">
        <f t="shared" si="52"/>
        <v>22.455920118995994</v>
      </c>
      <c r="J590" s="6">
        <v>7.3999999999999996E-2</v>
      </c>
      <c r="K590" s="1">
        <v>1</v>
      </c>
      <c r="L590" s="16" t="s">
        <v>468</v>
      </c>
      <c r="M590" s="19" t="s">
        <v>2646</v>
      </c>
    </row>
    <row r="591" spans="1:13" ht="10.35" customHeight="1" x14ac:dyDescent="0.2">
      <c r="A591" s="31" t="s">
        <v>2160</v>
      </c>
      <c r="B591" s="1" t="s">
        <v>693</v>
      </c>
      <c r="C591" s="1" t="s">
        <v>694</v>
      </c>
      <c r="D591" s="2">
        <v>19.899999999999999</v>
      </c>
      <c r="E591" s="97">
        <f t="shared" si="55"/>
        <v>21.316879999999998</v>
      </c>
      <c r="F591" s="97">
        <f t="shared" si="50"/>
        <v>22.615077991999996</v>
      </c>
      <c r="G591" s="133">
        <f t="shared" si="51"/>
        <v>23.180454941799994</v>
      </c>
      <c r="H591" s="133">
        <f t="shared" si="54"/>
        <v>26.078011809524995</v>
      </c>
      <c r="I591" s="133">
        <f t="shared" si="52"/>
        <v>26.599572045715494</v>
      </c>
      <c r="J591" s="6">
        <v>6.3E-2</v>
      </c>
      <c r="K591" s="1">
        <v>1</v>
      </c>
      <c r="L591" s="16" t="s">
        <v>469</v>
      </c>
      <c r="M591" s="19" t="s">
        <v>2686</v>
      </c>
    </row>
    <row r="592" spans="1:13" ht="10.35" customHeight="1" x14ac:dyDescent="0.2">
      <c r="A592" s="31" t="s">
        <v>2161</v>
      </c>
      <c r="B592" s="1" t="s">
        <v>693</v>
      </c>
      <c r="C592" s="1" t="s">
        <v>2703</v>
      </c>
      <c r="D592" s="2">
        <v>20.100000000000001</v>
      </c>
      <c r="E592" s="97">
        <f t="shared" si="55"/>
        <v>21.531120000000001</v>
      </c>
      <c r="F592" s="97">
        <f t="shared" si="50"/>
        <v>22.842365208</v>
      </c>
      <c r="G592" s="133">
        <f t="shared" si="51"/>
        <v>23.413424338199999</v>
      </c>
      <c r="H592" s="133">
        <f t="shared" si="54"/>
        <v>26.340102380474999</v>
      </c>
      <c r="I592" s="133">
        <f t="shared" si="52"/>
        <v>26.866904428084499</v>
      </c>
      <c r="J592" s="6">
        <v>8.7999999999999995E-2</v>
      </c>
      <c r="K592" s="1">
        <v>1</v>
      </c>
      <c r="L592" s="16" t="s">
        <v>470</v>
      </c>
      <c r="M592" s="19" t="s">
        <v>2686</v>
      </c>
    </row>
    <row r="593" spans="1:13" ht="10.35" customHeight="1" x14ac:dyDescent="0.2">
      <c r="A593" s="31" t="s">
        <v>2162</v>
      </c>
      <c r="B593" s="1" t="s">
        <v>2704</v>
      </c>
      <c r="C593" s="1" t="s">
        <v>2705</v>
      </c>
      <c r="D593" s="2">
        <v>46.4</v>
      </c>
      <c r="E593" s="97">
        <f t="shared" si="55"/>
        <v>49.703679999999999</v>
      </c>
      <c r="F593" s="97">
        <f t="shared" si="50"/>
        <v>52.730634111999997</v>
      </c>
      <c r="G593" s="133">
        <f t="shared" si="51"/>
        <v>54.048899964799993</v>
      </c>
      <c r="H593" s="133">
        <f t="shared" si="54"/>
        <v>60.805012460399993</v>
      </c>
      <c r="I593" s="133">
        <f t="shared" si="52"/>
        <v>62.021112709607998</v>
      </c>
      <c r="J593" s="6">
        <v>0.158</v>
      </c>
      <c r="K593" s="1">
        <v>1</v>
      </c>
      <c r="L593" s="16" t="s">
        <v>471</v>
      </c>
      <c r="M593" s="19" t="s">
        <v>2646</v>
      </c>
    </row>
    <row r="594" spans="1:13" ht="10.35" customHeight="1" x14ac:dyDescent="0.2">
      <c r="A594" s="31" t="s">
        <v>2163</v>
      </c>
      <c r="B594" s="1" t="s">
        <v>2706</v>
      </c>
      <c r="C594" s="1" t="s">
        <v>2707</v>
      </c>
      <c r="D594" s="2">
        <v>11.3</v>
      </c>
      <c r="E594" s="97">
        <f t="shared" si="55"/>
        <v>12.104559999999999</v>
      </c>
      <c r="F594" s="97">
        <f t="shared" si="50"/>
        <v>12.841727703999998</v>
      </c>
      <c r="G594" s="133">
        <f t="shared" si="51"/>
        <v>13.162770896599998</v>
      </c>
      <c r="H594" s="133">
        <f t="shared" si="54"/>
        <v>14.808117258674997</v>
      </c>
      <c r="I594" s="133">
        <f t="shared" si="52"/>
        <v>15.104279603848497</v>
      </c>
      <c r="J594" s="6">
        <v>4.5999999999999999E-2</v>
      </c>
      <c r="K594" s="1">
        <v>1</v>
      </c>
      <c r="L594" s="16" t="s">
        <v>472</v>
      </c>
      <c r="M594" s="19" t="s">
        <v>2646</v>
      </c>
    </row>
    <row r="595" spans="1:13" ht="10.35" customHeight="1" x14ac:dyDescent="0.2">
      <c r="A595" s="31" t="s">
        <v>2164</v>
      </c>
      <c r="B595" s="1" t="s">
        <v>2706</v>
      </c>
      <c r="C595" s="1" t="s">
        <v>2708</v>
      </c>
      <c r="D595" s="2">
        <v>11.3</v>
      </c>
      <c r="E595" s="97">
        <f t="shared" si="55"/>
        <v>12.104559999999999</v>
      </c>
      <c r="F595" s="97">
        <f t="shared" si="50"/>
        <v>12.841727703999998</v>
      </c>
      <c r="G595" s="133">
        <f t="shared" si="51"/>
        <v>13.162770896599998</v>
      </c>
      <c r="H595" s="133">
        <f t="shared" si="54"/>
        <v>14.808117258674997</v>
      </c>
      <c r="I595" s="133">
        <f t="shared" si="52"/>
        <v>15.104279603848497</v>
      </c>
      <c r="J595" s="6">
        <v>6.8000000000000005E-2</v>
      </c>
      <c r="K595" s="1">
        <v>1</v>
      </c>
      <c r="L595" s="16" t="s">
        <v>473</v>
      </c>
      <c r="M595" s="19" t="s">
        <v>2646</v>
      </c>
    </row>
    <row r="596" spans="1:13" ht="10.35" customHeight="1" x14ac:dyDescent="0.2">
      <c r="A596" s="31" t="s">
        <v>2165</v>
      </c>
      <c r="B596" s="1" t="s">
        <v>2709</v>
      </c>
      <c r="C596" s="1" t="s">
        <v>2710</v>
      </c>
      <c r="D596" s="2">
        <v>32.4</v>
      </c>
      <c r="E596" s="97">
        <f t="shared" si="55"/>
        <v>34.706879999999998</v>
      </c>
      <c r="F596" s="97">
        <f t="shared" si="50"/>
        <v>36.820528992</v>
      </c>
      <c r="G596" s="133">
        <f t="shared" si="51"/>
        <v>37.741042216799997</v>
      </c>
      <c r="H596" s="133">
        <f t="shared" si="54"/>
        <v>42.458672493899996</v>
      </c>
      <c r="I596" s="133">
        <f t="shared" si="52"/>
        <v>43.307845943777998</v>
      </c>
      <c r="J596" s="6">
        <v>0.21299999999999999</v>
      </c>
      <c r="K596" s="1">
        <v>1</v>
      </c>
      <c r="L596" s="16" t="s">
        <v>474</v>
      </c>
      <c r="M596" s="19" t="s">
        <v>2646</v>
      </c>
    </row>
    <row r="597" spans="1:13" ht="10.35" customHeight="1" x14ac:dyDescent="0.2">
      <c r="A597" s="31" t="s">
        <v>2166</v>
      </c>
      <c r="B597" s="1" t="s">
        <v>2709</v>
      </c>
      <c r="C597" s="1" t="s">
        <v>2711</v>
      </c>
      <c r="D597" s="2">
        <v>37.4</v>
      </c>
      <c r="E597" s="97">
        <f t="shared" si="55"/>
        <v>40.062879999999993</v>
      </c>
      <c r="F597" s="97">
        <f t="shared" si="50"/>
        <v>42.502709391999993</v>
      </c>
      <c r="G597" s="133">
        <f t="shared" si="51"/>
        <v>43.565277126799991</v>
      </c>
      <c r="H597" s="133">
        <f t="shared" si="54"/>
        <v>49.010936767649987</v>
      </c>
      <c r="I597" s="133">
        <f t="shared" si="52"/>
        <v>49.991155503002986</v>
      </c>
      <c r="J597" s="6">
        <v>0.315</v>
      </c>
      <c r="K597" s="1">
        <v>1</v>
      </c>
      <c r="L597" s="16" t="s">
        <v>475</v>
      </c>
      <c r="M597" s="19" t="s">
        <v>2646</v>
      </c>
    </row>
    <row r="598" spans="1:13" ht="10.35" customHeight="1" x14ac:dyDescent="0.2">
      <c r="A598" s="31" t="s">
        <v>2167</v>
      </c>
      <c r="B598" s="1" t="s">
        <v>2712</v>
      </c>
      <c r="C598" s="1"/>
      <c r="D598" s="2">
        <v>20.7</v>
      </c>
      <c r="E598" s="97">
        <f t="shared" si="55"/>
        <v>22.173839999999998</v>
      </c>
      <c r="F598" s="97">
        <f t="shared" si="50"/>
        <v>23.524226855999999</v>
      </c>
      <c r="G598" s="133">
        <f t="shared" si="51"/>
        <v>24.112332527399996</v>
      </c>
      <c r="H598" s="133">
        <f t="shared" si="54"/>
        <v>27.126374093324994</v>
      </c>
      <c r="I598" s="133">
        <f t="shared" si="52"/>
        <v>27.668901575191494</v>
      </c>
      <c r="J598" s="6">
        <v>0.124</v>
      </c>
      <c r="K598" s="1">
        <v>1</v>
      </c>
      <c r="L598" s="16" t="s">
        <v>476</v>
      </c>
      <c r="M598" s="19" t="s">
        <v>2646</v>
      </c>
    </row>
    <row r="599" spans="1:13" ht="10.35" customHeight="1" x14ac:dyDescent="0.2">
      <c r="A599" s="31" t="s">
        <v>167</v>
      </c>
      <c r="B599" s="1" t="s">
        <v>168</v>
      </c>
      <c r="C599" s="1" t="s">
        <v>169</v>
      </c>
      <c r="D599" s="2">
        <v>21.1</v>
      </c>
      <c r="E599" s="97">
        <f t="shared" si="55"/>
        <v>22.602319999999999</v>
      </c>
      <c r="F599" s="97">
        <f t="shared" si="50"/>
        <v>23.978801287999996</v>
      </c>
      <c r="G599" s="133">
        <f t="shared" si="51"/>
        <v>24.578271320199995</v>
      </c>
      <c r="H599" s="133">
        <f t="shared" si="54"/>
        <v>27.650555235224996</v>
      </c>
      <c r="I599" s="133">
        <f t="shared" si="52"/>
        <v>28.203566339929495</v>
      </c>
      <c r="J599" s="6">
        <v>6.8000000000000005E-2</v>
      </c>
      <c r="K599" s="1">
        <v>1</v>
      </c>
      <c r="L599" s="37" t="s">
        <v>170</v>
      </c>
      <c r="M599" s="19" t="s">
        <v>2646</v>
      </c>
    </row>
    <row r="600" spans="1:13" ht="10.35" customHeight="1" x14ac:dyDescent="0.2">
      <c r="A600" s="16" t="s">
        <v>2322</v>
      </c>
      <c r="B600" s="1" t="s">
        <v>692</v>
      </c>
      <c r="C600" s="1" t="s">
        <v>2498</v>
      </c>
      <c r="D600" s="2">
        <v>24.5</v>
      </c>
      <c r="E600" s="97">
        <f t="shared" si="55"/>
        <v>26.244399999999999</v>
      </c>
      <c r="F600" s="97">
        <f t="shared" si="50"/>
        <v>27.842683959999999</v>
      </c>
      <c r="G600" s="133">
        <f t="shared" si="51"/>
        <v>28.538751058999996</v>
      </c>
      <c r="H600" s="133">
        <f t="shared" si="54"/>
        <v>32.106094941374998</v>
      </c>
      <c r="I600" s="133">
        <f t="shared" si="52"/>
        <v>32.748216840202495</v>
      </c>
      <c r="J600" s="56">
        <v>0.107</v>
      </c>
      <c r="K600" s="1">
        <v>1</v>
      </c>
      <c r="L600" s="4" t="s">
        <v>2323</v>
      </c>
      <c r="M600" s="19" t="s">
        <v>2646</v>
      </c>
    </row>
    <row r="601" spans="1:13" ht="10.35" customHeight="1" x14ac:dyDescent="0.2">
      <c r="A601" s="31" t="s">
        <v>2168</v>
      </c>
      <c r="B601" s="1" t="s">
        <v>2713</v>
      </c>
      <c r="C601" s="1" t="s">
        <v>1999</v>
      </c>
      <c r="D601" s="2">
        <v>14</v>
      </c>
      <c r="E601" s="97">
        <f t="shared" si="55"/>
        <v>14.996799999999999</v>
      </c>
      <c r="F601" s="97">
        <f t="shared" si="50"/>
        <v>15.910105119999997</v>
      </c>
      <c r="G601" s="133">
        <f t="shared" si="51"/>
        <v>16.307857747999996</v>
      </c>
      <c r="H601" s="133">
        <f t="shared" si="54"/>
        <v>18.346339966499997</v>
      </c>
      <c r="I601" s="133">
        <f t="shared" si="52"/>
        <v>18.713266765829996</v>
      </c>
      <c r="J601" s="6">
        <v>4.7E-2</v>
      </c>
      <c r="K601" s="1">
        <v>1</v>
      </c>
      <c r="L601" s="16" t="s">
        <v>477</v>
      </c>
      <c r="M601" s="19" t="s">
        <v>2646</v>
      </c>
    </row>
    <row r="602" spans="1:13" ht="10.35" customHeight="1" x14ac:dyDescent="0.2">
      <c r="A602" s="31" t="s">
        <v>2169</v>
      </c>
      <c r="B602" s="1" t="s">
        <v>2714</v>
      </c>
      <c r="C602" s="1" t="s">
        <v>2715</v>
      </c>
      <c r="D602" s="2">
        <v>28.8</v>
      </c>
      <c r="E602" s="97">
        <f t="shared" si="55"/>
        <v>30.850559999999998</v>
      </c>
      <c r="F602" s="97">
        <f t="shared" si="50"/>
        <v>32.729359103999997</v>
      </c>
      <c r="G602" s="133">
        <f t="shared" si="51"/>
        <v>33.547593081599992</v>
      </c>
      <c r="H602" s="133">
        <f t="shared" si="54"/>
        <v>37.74104221679999</v>
      </c>
      <c r="I602" s="133">
        <f t="shared" si="52"/>
        <v>38.495863061135992</v>
      </c>
      <c r="J602" s="6">
        <v>6.0999999999999999E-2</v>
      </c>
      <c r="K602" s="1">
        <v>1</v>
      </c>
      <c r="L602" s="16" t="s">
        <v>478</v>
      </c>
      <c r="M602" s="19" t="s">
        <v>2646</v>
      </c>
    </row>
    <row r="603" spans="1:13" ht="10.35" customHeight="1" x14ac:dyDescent="0.2">
      <c r="A603" s="32" t="s">
        <v>2125</v>
      </c>
      <c r="B603" s="5" t="s">
        <v>1752</v>
      </c>
      <c r="C603" s="5" t="s">
        <v>2131</v>
      </c>
      <c r="D603" s="18">
        <v>17.2</v>
      </c>
      <c r="E603" s="70">
        <f t="shared" si="55"/>
        <v>18.424639999999997</v>
      </c>
      <c r="F603" s="70">
        <f t="shared" si="50"/>
        <v>19.546700575999996</v>
      </c>
      <c r="G603" s="132">
        <f t="shared" si="51"/>
        <v>20.035368090399995</v>
      </c>
      <c r="H603" s="132">
        <f t="shared" si="54"/>
        <v>22.539789101699995</v>
      </c>
      <c r="I603" s="132">
        <f t="shared" si="52"/>
        <v>22.990584883733995</v>
      </c>
      <c r="J603" s="9">
        <v>7.0000000000000007E-2</v>
      </c>
      <c r="K603" s="5">
        <v>1</v>
      </c>
      <c r="L603" s="12" t="s">
        <v>2126</v>
      </c>
      <c r="M603" s="15" t="s">
        <v>2688</v>
      </c>
    </row>
    <row r="604" spans="1:13" ht="10.35" customHeight="1" x14ac:dyDescent="0.2">
      <c r="A604" s="32" t="s">
        <v>2127</v>
      </c>
      <c r="B604" s="5" t="s">
        <v>2134</v>
      </c>
      <c r="C604" s="5" t="s">
        <v>2132</v>
      </c>
      <c r="D604" s="18">
        <v>34.799999999999997</v>
      </c>
      <c r="E604" s="70">
        <f t="shared" si="55"/>
        <v>37.277759999999994</v>
      </c>
      <c r="F604" s="70">
        <v>25.75</v>
      </c>
      <c r="G604" s="132">
        <f t="shared" si="51"/>
        <v>26.393749999999997</v>
      </c>
      <c r="H604" s="132">
        <f t="shared" si="54"/>
        <v>29.692968749999999</v>
      </c>
      <c r="I604" s="132">
        <f t="shared" si="52"/>
        <v>30.286828125</v>
      </c>
      <c r="J604" s="9">
        <v>0.2</v>
      </c>
      <c r="K604" s="5">
        <v>1</v>
      </c>
      <c r="L604" s="12" t="s">
        <v>2128</v>
      </c>
      <c r="M604" s="15" t="s">
        <v>2688</v>
      </c>
    </row>
    <row r="605" spans="1:13" ht="10.35" customHeight="1" x14ac:dyDescent="0.2">
      <c r="A605" s="32" t="s">
        <v>2129</v>
      </c>
      <c r="B605" s="5" t="s">
        <v>2135</v>
      </c>
      <c r="C605" s="5" t="s">
        <v>2133</v>
      </c>
      <c r="D605" s="18">
        <v>32.700000000000003</v>
      </c>
      <c r="E605" s="70">
        <f t="shared" si="55"/>
        <v>35.028240000000004</v>
      </c>
      <c r="F605" s="70">
        <v>23.9</v>
      </c>
      <c r="G605" s="132">
        <f t="shared" si="51"/>
        <v>24.497499999999995</v>
      </c>
      <c r="H605" s="132">
        <f t="shared" si="54"/>
        <v>27.559687499999995</v>
      </c>
      <c r="I605" s="132">
        <f t="shared" si="52"/>
        <v>28.110881249999995</v>
      </c>
      <c r="J605" s="9">
        <v>0.2</v>
      </c>
      <c r="K605" s="5">
        <v>1</v>
      </c>
      <c r="L605" s="12" t="s">
        <v>2130</v>
      </c>
      <c r="M605" s="15" t="s">
        <v>2688</v>
      </c>
    </row>
    <row r="606" spans="1:13" ht="10.35" customHeight="1" x14ac:dyDescent="0.2">
      <c r="A606" s="16" t="s">
        <v>2820</v>
      </c>
      <c r="B606" s="51" t="s">
        <v>2828</v>
      </c>
      <c r="C606" s="1"/>
      <c r="D606" s="18"/>
      <c r="E606" s="70"/>
      <c r="F606" s="97">
        <v>11.43</v>
      </c>
      <c r="G606" s="133">
        <f t="shared" si="51"/>
        <v>11.715749999999998</v>
      </c>
      <c r="H606" s="133">
        <f t="shared" si="54"/>
        <v>13.180218749999998</v>
      </c>
      <c r="I606" s="133">
        <f t="shared" si="52"/>
        <v>13.443823124999998</v>
      </c>
      <c r="J606" s="56">
        <v>8.5999999999999993E-2</v>
      </c>
      <c r="K606" s="1">
        <v>1</v>
      </c>
      <c r="L606" s="16" t="s">
        <v>2824</v>
      </c>
      <c r="M606" s="19" t="s">
        <v>2646</v>
      </c>
    </row>
    <row r="607" spans="1:13" ht="10.35" customHeight="1" x14ac:dyDescent="0.2">
      <c r="A607" s="16" t="s">
        <v>2821</v>
      </c>
      <c r="B607" s="51" t="s">
        <v>2829</v>
      </c>
      <c r="C607" s="1"/>
      <c r="D607" s="18"/>
      <c r="E607" s="70"/>
      <c r="F607" s="97">
        <v>13.18</v>
      </c>
      <c r="G607" s="133">
        <f t="shared" si="51"/>
        <v>13.509499999999999</v>
      </c>
      <c r="H607" s="133">
        <f t="shared" si="54"/>
        <v>15.1981875</v>
      </c>
      <c r="I607" s="133">
        <f t="shared" si="52"/>
        <v>15.502151249999999</v>
      </c>
      <c r="J607" s="56">
        <v>0.13100000000000001</v>
      </c>
      <c r="K607" s="1">
        <v>1</v>
      </c>
      <c r="L607" s="16" t="s">
        <v>2825</v>
      </c>
      <c r="M607" s="19" t="s">
        <v>2646</v>
      </c>
    </row>
    <row r="608" spans="1:13" ht="10.35" customHeight="1" x14ac:dyDescent="0.2">
      <c r="A608" s="16" t="s">
        <v>2822</v>
      </c>
      <c r="B608" s="51" t="s">
        <v>2830</v>
      </c>
      <c r="C608" s="1"/>
      <c r="D608" s="18"/>
      <c r="E608" s="70"/>
      <c r="F608" s="97">
        <v>19.78</v>
      </c>
      <c r="G608" s="133">
        <f t="shared" si="51"/>
        <v>20.2745</v>
      </c>
      <c r="H608" s="133">
        <f t="shared" si="54"/>
        <v>22.808812499999998</v>
      </c>
      <c r="I608" s="133">
        <f t="shared" si="52"/>
        <v>23.264988749999997</v>
      </c>
      <c r="J608" s="56">
        <v>0.193</v>
      </c>
      <c r="K608" s="1">
        <v>1</v>
      </c>
      <c r="L608" s="16" t="s">
        <v>2826</v>
      </c>
      <c r="M608" s="19" t="s">
        <v>2646</v>
      </c>
    </row>
    <row r="609" spans="1:13" ht="10.35" customHeight="1" x14ac:dyDescent="0.2">
      <c r="A609" s="16" t="s">
        <v>2823</v>
      </c>
      <c r="B609" s="51" t="s">
        <v>2834</v>
      </c>
      <c r="C609" s="1" t="s">
        <v>2835</v>
      </c>
      <c r="D609" s="18"/>
      <c r="E609" s="70"/>
      <c r="F609" s="97">
        <v>8.86</v>
      </c>
      <c r="G609" s="133">
        <f t="shared" si="51"/>
        <v>9.0814999999999984</v>
      </c>
      <c r="H609" s="133">
        <f t="shared" si="54"/>
        <v>10.216687499999999</v>
      </c>
      <c r="I609" s="133">
        <f t="shared" si="52"/>
        <v>10.421021249999999</v>
      </c>
      <c r="J609" s="56">
        <v>0.106</v>
      </c>
      <c r="K609" s="1">
        <v>1</v>
      </c>
      <c r="L609" s="16" t="s">
        <v>2827</v>
      </c>
      <c r="M609" s="19" t="s">
        <v>2646</v>
      </c>
    </row>
    <row r="610" spans="1:13" ht="10.35" customHeight="1" x14ac:dyDescent="0.2">
      <c r="A610" s="31" t="s">
        <v>13</v>
      </c>
      <c r="B610" s="1" t="s">
        <v>2716</v>
      </c>
      <c r="C610" s="1" t="s">
        <v>2702</v>
      </c>
      <c r="D610" s="2">
        <v>90.3</v>
      </c>
      <c r="E610" s="97">
        <f t="shared" si="55"/>
        <v>96.729359999999986</v>
      </c>
      <c r="F610" s="97">
        <f t="shared" si="50"/>
        <v>102.62017802399998</v>
      </c>
      <c r="G610" s="133">
        <f t="shared" si="51"/>
        <v>105.18568247459997</v>
      </c>
      <c r="H610" s="133">
        <f>G610*1.05</f>
        <v>110.44496659832997</v>
      </c>
      <c r="I610" s="133">
        <f t="shared" si="52"/>
        <v>112.65386593029658</v>
      </c>
      <c r="J610" s="6">
        <v>0.252</v>
      </c>
      <c r="K610" s="1">
        <v>1</v>
      </c>
      <c r="L610" s="16" t="s">
        <v>1860</v>
      </c>
      <c r="M610" s="19" t="s">
        <v>2646</v>
      </c>
    </row>
    <row r="611" spans="1:13" ht="10.35" customHeight="1" x14ac:dyDescent="0.2">
      <c r="A611" s="31" t="s">
        <v>14</v>
      </c>
      <c r="B611" s="1" t="s">
        <v>2717</v>
      </c>
      <c r="C611" s="1" t="s">
        <v>2718</v>
      </c>
      <c r="D611" s="2">
        <v>14</v>
      </c>
      <c r="E611" s="97">
        <f t="shared" si="55"/>
        <v>14.996799999999999</v>
      </c>
      <c r="F611" s="97">
        <f t="shared" si="50"/>
        <v>15.910105119999997</v>
      </c>
      <c r="G611" s="133">
        <f t="shared" si="51"/>
        <v>16.307857747999996</v>
      </c>
      <c r="H611" s="133">
        <f t="shared" ref="H611:H619" si="56">G611*1.05</f>
        <v>17.123250635399998</v>
      </c>
      <c r="I611" s="133">
        <f t="shared" si="52"/>
        <v>17.465715648107999</v>
      </c>
      <c r="J611" s="6">
        <v>0.153</v>
      </c>
      <c r="K611" s="1">
        <v>1</v>
      </c>
      <c r="L611" s="16" t="s">
        <v>1861</v>
      </c>
      <c r="M611" s="19" t="s">
        <v>2646</v>
      </c>
    </row>
    <row r="612" spans="1:13" ht="10.35" customHeight="1" x14ac:dyDescent="0.2">
      <c r="A612" s="31" t="s">
        <v>17</v>
      </c>
      <c r="B612" s="13" t="s">
        <v>2719</v>
      </c>
      <c r="C612" s="13" t="s">
        <v>2720</v>
      </c>
      <c r="D612" s="2">
        <v>55.8</v>
      </c>
      <c r="E612" s="97">
        <f t="shared" si="55"/>
        <v>59.772959999999991</v>
      </c>
      <c r="F612" s="97">
        <f t="shared" si="50"/>
        <v>63.413133263999988</v>
      </c>
      <c r="G612" s="133">
        <f t="shared" si="51"/>
        <v>64.998461595599977</v>
      </c>
      <c r="H612" s="133">
        <f t="shared" si="56"/>
        <v>68.248384675379981</v>
      </c>
      <c r="I612" s="133">
        <f t="shared" si="52"/>
        <v>69.613352368887575</v>
      </c>
      <c r="J612" s="7">
        <v>0.23100000000000001</v>
      </c>
      <c r="K612" s="1">
        <v>1</v>
      </c>
      <c r="L612" s="43" t="s">
        <v>18</v>
      </c>
      <c r="M612" s="19" t="s">
        <v>2690</v>
      </c>
    </row>
    <row r="613" spans="1:13" ht="10.35" customHeight="1" x14ac:dyDescent="0.2">
      <c r="A613" s="31" t="s">
        <v>19</v>
      </c>
      <c r="B613" s="13" t="s">
        <v>2719</v>
      </c>
      <c r="C613" s="13" t="s">
        <v>2721</v>
      </c>
      <c r="D613" s="2">
        <v>29.1</v>
      </c>
      <c r="E613" s="97">
        <f t="shared" si="55"/>
        <v>31.17192</v>
      </c>
      <c r="F613" s="97">
        <f t="shared" si="50"/>
        <v>33.070289928000001</v>
      </c>
      <c r="G613" s="133">
        <f t="shared" si="51"/>
        <v>33.897047176199997</v>
      </c>
      <c r="H613" s="133">
        <f t="shared" si="56"/>
        <v>35.59189953501</v>
      </c>
      <c r="I613" s="133">
        <f t="shared" si="52"/>
        <v>36.303737525710204</v>
      </c>
      <c r="J613" s="7">
        <v>0.19500000000000001</v>
      </c>
      <c r="K613" s="1">
        <v>1</v>
      </c>
      <c r="L613" s="43" t="s">
        <v>20</v>
      </c>
      <c r="M613" s="19" t="s">
        <v>2693</v>
      </c>
    </row>
    <row r="614" spans="1:13" ht="10.35" customHeight="1" x14ac:dyDescent="0.2">
      <c r="A614" s="31" t="s">
        <v>21</v>
      </c>
      <c r="B614" s="13" t="s">
        <v>2719</v>
      </c>
      <c r="C614" s="13" t="s">
        <v>2722</v>
      </c>
      <c r="D614" s="2">
        <v>45.3</v>
      </c>
      <c r="E614" s="97">
        <f t="shared" si="55"/>
        <v>48.525359999999992</v>
      </c>
      <c r="F614" s="97">
        <f t="shared" si="50"/>
        <v>51.48055442399999</v>
      </c>
      <c r="G614" s="133">
        <f t="shared" si="51"/>
        <v>52.767568284599989</v>
      </c>
      <c r="H614" s="133">
        <f t="shared" si="56"/>
        <v>55.405946698829993</v>
      </c>
      <c r="I614" s="133">
        <f t="shared" si="52"/>
        <v>56.514065632806592</v>
      </c>
      <c r="J614" s="7">
        <v>0.11799999999999999</v>
      </c>
      <c r="K614" s="1">
        <v>1</v>
      </c>
      <c r="L614" s="43" t="s">
        <v>22</v>
      </c>
      <c r="M614" s="19" t="s">
        <v>2646</v>
      </c>
    </row>
    <row r="615" spans="1:13" ht="10.35" customHeight="1" x14ac:dyDescent="0.2">
      <c r="A615" s="31" t="s">
        <v>23</v>
      </c>
      <c r="B615" s="13" t="s">
        <v>2719</v>
      </c>
      <c r="C615" s="13" t="s">
        <v>2723</v>
      </c>
      <c r="D615" s="2">
        <v>55.8</v>
      </c>
      <c r="E615" s="97">
        <f t="shared" si="55"/>
        <v>59.772959999999991</v>
      </c>
      <c r="F615" s="97">
        <f t="shared" si="50"/>
        <v>63.413133263999988</v>
      </c>
      <c r="G615" s="133">
        <f t="shared" si="51"/>
        <v>64.998461595599977</v>
      </c>
      <c r="H615" s="133">
        <f t="shared" si="56"/>
        <v>68.248384675379981</v>
      </c>
      <c r="I615" s="133">
        <f t="shared" si="52"/>
        <v>69.613352368887575</v>
      </c>
      <c r="J615" s="7">
        <v>0.22</v>
      </c>
      <c r="K615" s="1">
        <v>1</v>
      </c>
      <c r="L615" s="43" t="s">
        <v>24</v>
      </c>
      <c r="M615" s="19" t="s">
        <v>2646</v>
      </c>
    </row>
    <row r="616" spans="1:13" ht="10.35" customHeight="1" x14ac:dyDescent="0.2">
      <c r="A616" s="31" t="s">
        <v>25</v>
      </c>
      <c r="B616" s="13" t="s">
        <v>2719</v>
      </c>
      <c r="C616" s="13" t="s">
        <v>2724</v>
      </c>
      <c r="D616" s="2">
        <v>36.4</v>
      </c>
      <c r="E616" s="97">
        <f t="shared" si="55"/>
        <v>38.991679999999995</v>
      </c>
      <c r="F616" s="97">
        <f t="shared" si="50"/>
        <v>41.36627331199999</v>
      </c>
      <c r="G616" s="133">
        <f t="shared" si="51"/>
        <v>42.400430144799984</v>
      </c>
      <c r="H616" s="133">
        <f t="shared" si="56"/>
        <v>44.520451652039988</v>
      </c>
      <c r="I616" s="133">
        <f t="shared" si="52"/>
        <v>45.410860685080792</v>
      </c>
      <c r="J616" s="7">
        <v>0.125</v>
      </c>
      <c r="K616" s="1">
        <v>1</v>
      </c>
      <c r="L616" s="43" t="s">
        <v>26</v>
      </c>
      <c r="M616" s="19" t="s">
        <v>2646</v>
      </c>
    </row>
    <row r="617" spans="1:13" ht="10.35" customHeight="1" x14ac:dyDescent="0.2">
      <c r="A617" s="31" t="s">
        <v>27</v>
      </c>
      <c r="B617" s="13" t="s">
        <v>2719</v>
      </c>
      <c r="C617" s="13" t="s">
        <v>2725</v>
      </c>
      <c r="D617" s="2">
        <v>26.6</v>
      </c>
      <c r="E617" s="97">
        <f t="shared" si="55"/>
        <v>28.493919999999999</v>
      </c>
      <c r="F617" s="97">
        <f t="shared" ref="F617:F671" si="57">E617*1.0609</f>
        <v>30.229199727999998</v>
      </c>
      <c r="G617" s="133">
        <f t="shared" si="51"/>
        <v>30.984929721199993</v>
      </c>
      <c r="H617" s="133">
        <f t="shared" si="56"/>
        <v>32.534176207259996</v>
      </c>
      <c r="I617" s="133">
        <f t="shared" si="52"/>
        <v>33.184859731405197</v>
      </c>
      <c r="J617" s="7">
        <v>7.4999999999999997E-2</v>
      </c>
      <c r="K617" s="1">
        <v>1</v>
      </c>
      <c r="L617" s="43" t="s">
        <v>28</v>
      </c>
      <c r="M617" s="19" t="s">
        <v>2687</v>
      </c>
    </row>
    <row r="618" spans="1:13" ht="10.35" customHeight="1" x14ac:dyDescent="0.2">
      <c r="A618" s="31" t="s">
        <v>29</v>
      </c>
      <c r="B618" s="13" t="s">
        <v>481</v>
      </c>
      <c r="C618" s="13" t="s">
        <v>2726</v>
      </c>
      <c r="D618" s="2">
        <v>26.1</v>
      </c>
      <c r="E618" s="97">
        <f t="shared" si="55"/>
        <v>27.958320000000001</v>
      </c>
      <c r="F618" s="97">
        <f t="shared" si="57"/>
        <v>29.660981688</v>
      </c>
      <c r="G618" s="133">
        <f t="shared" si="51"/>
        <v>30.402506230199997</v>
      </c>
      <c r="H618" s="133">
        <f t="shared" si="56"/>
        <v>31.922631541709997</v>
      </c>
      <c r="I618" s="133">
        <f t="shared" si="52"/>
        <v>32.561084172544199</v>
      </c>
      <c r="J618" s="7">
        <v>8.5999999999999993E-2</v>
      </c>
      <c r="K618" s="1">
        <v>1</v>
      </c>
      <c r="L618" s="43" t="s">
        <v>30</v>
      </c>
      <c r="M618" s="19" t="s">
        <v>2646</v>
      </c>
    </row>
    <row r="619" spans="1:13" ht="10.35" customHeight="1" x14ac:dyDescent="0.2">
      <c r="A619" s="31" t="s">
        <v>31</v>
      </c>
      <c r="B619" s="13" t="s">
        <v>481</v>
      </c>
      <c r="C619" s="13" t="s">
        <v>522</v>
      </c>
      <c r="D619" s="2">
        <v>33.1</v>
      </c>
      <c r="E619" s="97">
        <f t="shared" si="55"/>
        <v>35.456719999999997</v>
      </c>
      <c r="F619" s="97">
        <f t="shared" si="57"/>
        <v>37.616034247999998</v>
      </c>
      <c r="G619" s="133">
        <f t="shared" si="51"/>
        <v>38.556435104199998</v>
      </c>
      <c r="H619" s="133">
        <f t="shared" si="56"/>
        <v>40.484256859410003</v>
      </c>
      <c r="I619" s="133">
        <f t="shared" si="52"/>
        <v>41.293941996598207</v>
      </c>
      <c r="J619" s="7">
        <v>0.129</v>
      </c>
      <c r="K619" s="1">
        <v>1</v>
      </c>
      <c r="L619" s="43" t="s">
        <v>32</v>
      </c>
      <c r="M619" s="19" t="s">
        <v>2646</v>
      </c>
    </row>
    <row r="620" spans="1:13" ht="10.35" customHeight="1" x14ac:dyDescent="0.2">
      <c r="A620" s="31" t="s">
        <v>33</v>
      </c>
      <c r="B620" s="1" t="s">
        <v>523</v>
      </c>
      <c r="C620" s="1" t="s">
        <v>524</v>
      </c>
      <c r="D620" s="2">
        <v>21.6</v>
      </c>
      <c r="E620" s="97">
        <f t="shared" si="55"/>
        <v>23.137920000000001</v>
      </c>
      <c r="F620" s="97">
        <f t="shared" si="57"/>
        <v>24.547019328000001</v>
      </c>
      <c r="G620" s="133">
        <f t="shared" si="51"/>
        <v>25.160694811199999</v>
      </c>
      <c r="H620" s="133">
        <f>G620*1.125</f>
        <v>28.305781662599998</v>
      </c>
      <c r="I620" s="133">
        <f t="shared" si="52"/>
        <v>28.871897295851998</v>
      </c>
      <c r="J620" s="7">
        <v>6.4000000000000001E-2</v>
      </c>
      <c r="K620" s="1">
        <v>1</v>
      </c>
      <c r="L620" s="16" t="s">
        <v>742</v>
      </c>
      <c r="M620" s="19" t="s">
        <v>2655</v>
      </c>
    </row>
    <row r="621" spans="1:13" ht="10.35" customHeight="1" x14ac:dyDescent="0.2">
      <c r="A621" s="31" t="s">
        <v>743</v>
      </c>
      <c r="B621" s="1" t="s">
        <v>523</v>
      </c>
      <c r="C621" s="1" t="s">
        <v>525</v>
      </c>
      <c r="D621" s="2">
        <v>25.2</v>
      </c>
      <c r="E621" s="97">
        <f t="shared" si="55"/>
        <v>26.994239999999998</v>
      </c>
      <c r="F621" s="97">
        <f t="shared" si="57"/>
        <v>28.638189215999997</v>
      </c>
      <c r="G621" s="133">
        <f t="shared" si="51"/>
        <v>29.354143946399994</v>
      </c>
      <c r="H621" s="133">
        <f t="shared" ref="H621" si="58">G621*1.125</f>
        <v>33.02341193969999</v>
      </c>
      <c r="I621" s="133">
        <f t="shared" si="52"/>
        <v>33.683880178493993</v>
      </c>
      <c r="J621" s="7">
        <v>0.13100000000000001</v>
      </c>
      <c r="K621" s="1">
        <v>1</v>
      </c>
      <c r="L621" s="16" t="s">
        <v>744</v>
      </c>
      <c r="M621" s="19" t="s">
        <v>2655</v>
      </c>
    </row>
    <row r="622" spans="1:13" ht="10.35" customHeight="1" x14ac:dyDescent="0.2">
      <c r="A622" s="34" t="s">
        <v>837</v>
      </c>
      <c r="B622" s="22" t="s">
        <v>360</v>
      </c>
      <c r="C622" s="22" t="s">
        <v>362</v>
      </c>
      <c r="D622" s="2">
        <v>45.7</v>
      </c>
      <c r="E622" s="97">
        <f t="shared" si="55"/>
        <v>48.95384</v>
      </c>
      <c r="F622" s="97">
        <f t="shared" si="57"/>
        <v>51.935128855999999</v>
      </c>
      <c r="G622" s="133">
        <f t="shared" si="51"/>
        <v>53.233507077399992</v>
      </c>
      <c r="H622" s="133">
        <f>G622*1.05</f>
        <v>55.895182431269994</v>
      </c>
      <c r="I622" s="133">
        <f t="shared" si="52"/>
        <v>57.013086079895395</v>
      </c>
      <c r="J622" s="21">
        <v>0.17899999999999999</v>
      </c>
      <c r="K622" s="1">
        <v>1</v>
      </c>
      <c r="L622" s="25" t="s">
        <v>838</v>
      </c>
      <c r="M622" s="19" t="s">
        <v>2646</v>
      </c>
    </row>
    <row r="623" spans="1:13" ht="10.35" customHeight="1" x14ac:dyDescent="0.2">
      <c r="A623" s="34" t="s">
        <v>839</v>
      </c>
      <c r="B623" s="22" t="s">
        <v>361</v>
      </c>
      <c r="C623" s="22" t="s">
        <v>363</v>
      </c>
      <c r="D623" s="2">
        <v>42.8</v>
      </c>
      <c r="E623" s="97">
        <f t="shared" si="55"/>
        <v>45.847359999999995</v>
      </c>
      <c r="F623" s="97">
        <f t="shared" si="57"/>
        <v>48.639464223999994</v>
      </c>
      <c r="G623" s="133">
        <f t="shared" si="51"/>
        <v>49.855450829599988</v>
      </c>
      <c r="H623" s="133">
        <f t="shared" ref="H623:H637" si="59">G623*1.05</f>
        <v>52.348223371079989</v>
      </c>
      <c r="I623" s="133">
        <f t="shared" si="52"/>
        <v>53.395187838501592</v>
      </c>
      <c r="J623" s="21">
        <v>0.17299999999999996</v>
      </c>
      <c r="K623" s="1">
        <v>1</v>
      </c>
      <c r="L623" s="25" t="s">
        <v>840</v>
      </c>
      <c r="M623" s="19" t="s">
        <v>2646</v>
      </c>
    </row>
    <row r="624" spans="1:13" ht="10.35" customHeight="1" x14ac:dyDescent="0.2">
      <c r="A624" s="31" t="s">
        <v>1493</v>
      </c>
      <c r="B624" s="1" t="s">
        <v>526</v>
      </c>
      <c r="C624" s="1" t="s">
        <v>527</v>
      </c>
      <c r="D624" s="2">
        <v>56.8</v>
      </c>
      <c r="E624" s="97">
        <f t="shared" si="55"/>
        <v>60.844159999999995</v>
      </c>
      <c r="F624" s="97">
        <f t="shared" si="57"/>
        <v>64.549569343999991</v>
      </c>
      <c r="G624" s="133">
        <f t="shared" si="51"/>
        <v>66.163308577599992</v>
      </c>
      <c r="H624" s="133">
        <f t="shared" si="59"/>
        <v>69.471474006479994</v>
      </c>
      <c r="I624" s="133">
        <f t="shared" si="52"/>
        <v>70.860903486609601</v>
      </c>
      <c r="J624" s="6">
        <v>0.156</v>
      </c>
      <c r="K624" s="1">
        <v>1</v>
      </c>
      <c r="L624" s="16" t="s">
        <v>1494</v>
      </c>
      <c r="M624" s="19" t="s">
        <v>2690</v>
      </c>
    </row>
    <row r="625" spans="1:13" ht="10.35" customHeight="1" x14ac:dyDescent="0.2">
      <c r="A625" s="31" t="s">
        <v>2837</v>
      </c>
      <c r="B625" s="1" t="s">
        <v>673</v>
      </c>
      <c r="C625" s="1" t="s">
        <v>2702</v>
      </c>
      <c r="D625" s="2">
        <v>11.5</v>
      </c>
      <c r="E625" s="97">
        <f t="shared" si="55"/>
        <v>12.3188</v>
      </c>
      <c r="F625" s="97">
        <f t="shared" si="57"/>
        <v>13.069014919999999</v>
      </c>
      <c r="G625" s="133">
        <f t="shared" si="51"/>
        <v>13.395740292999998</v>
      </c>
      <c r="H625" s="133">
        <f t="shared" si="59"/>
        <v>14.065527307649997</v>
      </c>
      <c r="I625" s="133">
        <f t="shared" si="52"/>
        <v>14.346837853802997</v>
      </c>
      <c r="J625" s="6">
        <v>0.04</v>
      </c>
      <c r="K625" s="1">
        <v>1</v>
      </c>
      <c r="L625" s="16" t="s">
        <v>1494</v>
      </c>
      <c r="M625" s="19" t="s">
        <v>2663</v>
      </c>
    </row>
    <row r="626" spans="1:13" ht="10.35" customHeight="1" x14ac:dyDescent="0.2">
      <c r="A626" s="31">
        <v>230770699</v>
      </c>
      <c r="B626" s="1" t="s">
        <v>2611</v>
      </c>
      <c r="C626" s="1" t="s">
        <v>674</v>
      </c>
      <c r="D626" s="2">
        <v>21.2</v>
      </c>
      <c r="E626" s="97">
        <f t="shared" si="55"/>
        <v>22.709439999999997</v>
      </c>
      <c r="F626" s="97">
        <f t="shared" si="57"/>
        <v>24.092444895999996</v>
      </c>
      <c r="G626" s="133">
        <f t="shared" si="51"/>
        <v>24.694756018399993</v>
      </c>
      <c r="H626" s="133">
        <f t="shared" si="59"/>
        <v>25.929493819319994</v>
      </c>
      <c r="I626" s="133">
        <f t="shared" si="52"/>
        <v>26.448083695706394</v>
      </c>
      <c r="J626" s="6">
        <v>0.28000000000000003</v>
      </c>
      <c r="K626" s="1">
        <v>1</v>
      </c>
      <c r="L626" s="16" t="s">
        <v>669</v>
      </c>
      <c r="M626" s="19" t="s">
        <v>2694</v>
      </c>
    </row>
    <row r="627" spans="1:13" ht="10.35" customHeight="1" x14ac:dyDescent="0.2">
      <c r="A627" s="31">
        <v>230771599</v>
      </c>
      <c r="B627" s="1" t="s">
        <v>2611</v>
      </c>
      <c r="C627" s="1" t="s">
        <v>2610</v>
      </c>
      <c r="D627" s="2">
        <v>19.100000000000001</v>
      </c>
      <c r="E627" s="97">
        <f t="shared" si="55"/>
        <v>20.45992</v>
      </c>
      <c r="F627" s="97">
        <f t="shared" si="57"/>
        <v>21.705929128000001</v>
      </c>
      <c r="G627" s="133">
        <f t="shared" si="51"/>
        <v>22.248577356199998</v>
      </c>
      <c r="H627" s="133">
        <f t="shared" si="59"/>
        <v>23.361006224009998</v>
      </c>
      <c r="I627" s="133">
        <f t="shared" si="52"/>
        <v>23.828226348490197</v>
      </c>
      <c r="J627" s="6">
        <v>0.28000000000000003</v>
      </c>
      <c r="K627" s="1">
        <v>1</v>
      </c>
      <c r="L627" s="16" t="s">
        <v>670</v>
      </c>
      <c r="M627" s="19" t="s">
        <v>2694</v>
      </c>
    </row>
    <row r="628" spans="1:13" ht="10.35" customHeight="1" x14ac:dyDescent="0.2">
      <c r="A628" s="31">
        <v>230792899</v>
      </c>
      <c r="B628" s="1" t="s">
        <v>2611</v>
      </c>
      <c r="C628" s="1" t="s">
        <v>671</v>
      </c>
      <c r="D628" s="2">
        <v>33.799999999999997</v>
      </c>
      <c r="E628" s="97">
        <f t="shared" si="55"/>
        <v>36.206559999999996</v>
      </c>
      <c r="F628" s="97">
        <f t="shared" si="57"/>
        <v>38.411539503999997</v>
      </c>
      <c r="G628" s="133">
        <f t="shared" si="51"/>
        <v>39.371827991599993</v>
      </c>
      <c r="H628" s="133">
        <f t="shared" si="59"/>
        <v>41.340419391179992</v>
      </c>
      <c r="I628" s="133">
        <f t="shared" si="52"/>
        <v>42.167227779003596</v>
      </c>
      <c r="J628" s="6">
        <v>0.22</v>
      </c>
      <c r="K628" s="1">
        <v>1</v>
      </c>
      <c r="L628" s="16" t="s">
        <v>672</v>
      </c>
      <c r="M628" s="19" t="s">
        <v>2694</v>
      </c>
    </row>
    <row r="629" spans="1:13" ht="10.35" customHeight="1" x14ac:dyDescent="0.2">
      <c r="A629" s="32">
        <v>230802899</v>
      </c>
      <c r="B629" s="5" t="s">
        <v>528</v>
      </c>
      <c r="C629" s="5" t="s">
        <v>1495</v>
      </c>
      <c r="D629" s="18">
        <v>18</v>
      </c>
      <c r="E629" s="70">
        <f t="shared" si="55"/>
        <v>19.281599999999997</v>
      </c>
      <c r="F629" s="70">
        <f t="shared" si="57"/>
        <v>20.455849439999998</v>
      </c>
      <c r="G629" s="132">
        <f t="shared" si="51"/>
        <v>20.967245675999997</v>
      </c>
      <c r="H629" s="132">
        <f t="shared" si="59"/>
        <v>22.015607959799997</v>
      </c>
      <c r="I629" s="132">
        <f t="shared" si="52"/>
        <v>22.455920118995998</v>
      </c>
      <c r="J629" s="9">
        <v>0.33</v>
      </c>
      <c r="K629" s="5">
        <v>1</v>
      </c>
      <c r="L629" s="12" t="s">
        <v>1496</v>
      </c>
      <c r="M629" s="15" t="s">
        <v>2649</v>
      </c>
    </row>
    <row r="630" spans="1:13" ht="10.35" customHeight="1" x14ac:dyDescent="0.2">
      <c r="A630" s="16" t="s">
        <v>2324</v>
      </c>
      <c r="B630" s="1" t="s">
        <v>2325</v>
      </c>
      <c r="C630" s="1" t="s">
        <v>2448</v>
      </c>
      <c r="D630" s="2">
        <v>30.5</v>
      </c>
      <c r="E630" s="97">
        <f t="shared" si="55"/>
        <v>32.671599999999998</v>
      </c>
      <c r="F630" s="97">
        <f t="shared" si="57"/>
        <v>34.661300439999998</v>
      </c>
      <c r="G630" s="133">
        <f t="shared" si="51"/>
        <v>35.527832950999993</v>
      </c>
      <c r="H630" s="133">
        <f t="shared" si="59"/>
        <v>37.304224598549993</v>
      </c>
      <c r="I630" s="133">
        <f t="shared" si="52"/>
        <v>38.05030909052099</v>
      </c>
      <c r="J630" s="56">
        <v>0.17499999999999999</v>
      </c>
      <c r="K630" s="1">
        <v>1</v>
      </c>
      <c r="L630" s="4" t="s">
        <v>2336</v>
      </c>
      <c r="M630" s="19" t="s">
        <v>2646</v>
      </c>
    </row>
    <row r="631" spans="1:13" ht="10.35" customHeight="1" x14ac:dyDescent="0.2">
      <c r="A631" s="16" t="s">
        <v>2326</v>
      </c>
      <c r="B631" s="1" t="s">
        <v>2499</v>
      </c>
      <c r="C631" s="1" t="s">
        <v>2420</v>
      </c>
      <c r="D631" s="2">
        <v>35.9</v>
      </c>
      <c r="E631" s="97">
        <f t="shared" si="55"/>
        <v>38.456079999999993</v>
      </c>
      <c r="F631" s="97">
        <f t="shared" si="57"/>
        <v>40.798055271999992</v>
      </c>
      <c r="G631" s="133">
        <f t="shared" si="51"/>
        <v>41.818006653799991</v>
      </c>
      <c r="H631" s="133">
        <f t="shared" si="59"/>
        <v>43.908906986489995</v>
      </c>
      <c r="I631" s="133">
        <f t="shared" si="52"/>
        <v>44.787085126219793</v>
      </c>
      <c r="J631" s="56">
        <v>0.36899999999999999</v>
      </c>
      <c r="K631" s="1">
        <v>1</v>
      </c>
      <c r="L631" s="4" t="s">
        <v>2337</v>
      </c>
      <c r="M631" s="19" t="s">
        <v>2646</v>
      </c>
    </row>
    <row r="632" spans="1:13" ht="10.35" customHeight="1" x14ac:dyDescent="0.2">
      <c r="A632" s="16" t="s">
        <v>2327</v>
      </c>
      <c r="B632" s="1" t="s">
        <v>2499</v>
      </c>
      <c r="C632" s="1" t="s">
        <v>2500</v>
      </c>
      <c r="D632" s="2">
        <v>30.4</v>
      </c>
      <c r="E632" s="97">
        <f t="shared" si="55"/>
        <v>32.564479999999996</v>
      </c>
      <c r="F632" s="97">
        <f t="shared" si="57"/>
        <v>34.547656831999994</v>
      </c>
      <c r="G632" s="133">
        <f t="shared" si="51"/>
        <v>35.411348252799989</v>
      </c>
      <c r="H632" s="133">
        <f t="shared" si="59"/>
        <v>37.181915665439988</v>
      </c>
      <c r="I632" s="133">
        <f t="shared" si="52"/>
        <v>37.925553978748788</v>
      </c>
      <c r="J632" s="56">
        <v>0.36899999999999999</v>
      </c>
      <c r="K632" s="1">
        <v>1</v>
      </c>
      <c r="L632" s="4" t="s">
        <v>2338</v>
      </c>
      <c r="M632" s="19" t="s">
        <v>2646</v>
      </c>
    </row>
    <row r="633" spans="1:13" ht="10.35" customHeight="1" x14ac:dyDescent="0.2">
      <c r="A633" s="16" t="s">
        <v>2328</v>
      </c>
      <c r="B633" s="1" t="s">
        <v>2329</v>
      </c>
      <c r="C633" s="1" t="s">
        <v>2702</v>
      </c>
      <c r="D633" s="2">
        <v>54.8</v>
      </c>
      <c r="E633" s="97">
        <f t="shared" si="55"/>
        <v>58.701759999999993</v>
      </c>
      <c r="F633" s="97">
        <f t="shared" si="57"/>
        <v>62.276697183999993</v>
      </c>
      <c r="G633" s="133">
        <f t="shared" si="51"/>
        <v>63.833614613599984</v>
      </c>
      <c r="H633" s="133">
        <f t="shared" si="59"/>
        <v>67.025295344279982</v>
      </c>
      <c r="I633" s="133">
        <f t="shared" si="52"/>
        <v>68.365801251165578</v>
      </c>
      <c r="J633" s="56">
        <v>0.253</v>
      </c>
      <c r="K633" s="1">
        <v>1</v>
      </c>
      <c r="L633" s="4" t="s">
        <v>2339</v>
      </c>
      <c r="M633" s="19" t="s">
        <v>2646</v>
      </c>
    </row>
    <row r="634" spans="1:13" ht="10.35" customHeight="1" x14ac:dyDescent="0.2">
      <c r="A634" s="16" t="s">
        <v>2330</v>
      </c>
      <c r="B634" s="1" t="s">
        <v>2331</v>
      </c>
      <c r="C634" s="1" t="s">
        <v>2475</v>
      </c>
      <c r="D634" s="2">
        <v>31.5</v>
      </c>
      <c r="E634" s="97">
        <f t="shared" si="55"/>
        <v>33.742799999999995</v>
      </c>
      <c r="F634" s="97">
        <f t="shared" si="57"/>
        <v>35.797736519999994</v>
      </c>
      <c r="G634" s="133">
        <f t="shared" si="51"/>
        <v>36.692679932999994</v>
      </c>
      <c r="H634" s="133">
        <f t="shared" si="59"/>
        <v>38.527313929649992</v>
      </c>
      <c r="I634" s="133">
        <f t="shared" si="52"/>
        <v>39.297860208242994</v>
      </c>
      <c r="J634" s="56">
        <v>9.3000000000000013E-2</v>
      </c>
      <c r="K634" s="1">
        <v>1</v>
      </c>
      <c r="L634" s="4" t="s">
        <v>2340</v>
      </c>
      <c r="M634" s="19" t="s">
        <v>2646</v>
      </c>
    </row>
    <row r="635" spans="1:13" ht="10.35" customHeight="1" x14ac:dyDescent="0.2">
      <c r="A635" s="16" t="s">
        <v>2332</v>
      </c>
      <c r="B635" s="1" t="s">
        <v>2333</v>
      </c>
      <c r="C635" s="1" t="s">
        <v>2501</v>
      </c>
      <c r="D635" s="2">
        <v>16.899999999999999</v>
      </c>
      <c r="E635" s="97">
        <f t="shared" si="55"/>
        <v>18.103279999999998</v>
      </c>
      <c r="F635" s="97">
        <f t="shared" si="57"/>
        <v>19.205769751999998</v>
      </c>
      <c r="G635" s="133">
        <f t="shared" si="51"/>
        <v>19.685913995799996</v>
      </c>
      <c r="H635" s="133">
        <f t="shared" si="59"/>
        <v>20.670209695589996</v>
      </c>
      <c r="I635" s="133">
        <f t="shared" si="52"/>
        <v>21.083613889501798</v>
      </c>
      <c r="J635" s="56">
        <v>0.01</v>
      </c>
      <c r="K635" s="1">
        <v>1</v>
      </c>
      <c r="L635" s="4" t="s">
        <v>2341</v>
      </c>
      <c r="M635" s="19" t="s">
        <v>2646</v>
      </c>
    </row>
    <row r="636" spans="1:13" ht="10.35" customHeight="1" x14ac:dyDescent="0.2">
      <c r="A636" s="16" t="s">
        <v>2334</v>
      </c>
      <c r="B636" s="1" t="s">
        <v>2335</v>
      </c>
      <c r="C636" s="1" t="s">
        <v>2501</v>
      </c>
      <c r="D636" s="2">
        <v>16.899999999999999</v>
      </c>
      <c r="E636" s="97">
        <f t="shared" si="55"/>
        <v>18.103279999999998</v>
      </c>
      <c r="F636" s="97">
        <f t="shared" si="57"/>
        <v>19.205769751999998</v>
      </c>
      <c r="G636" s="133">
        <f t="shared" si="51"/>
        <v>19.685913995799996</v>
      </c>
      <c r="H636" s="133">
        <f t="shared" si="59"/>
        <v>20.670209695589996</v>
      </c>
      <c r="I636" s="133">
        <f t="shared" si="52"/>
        <v>21.083613889501798</v>
      </c>
      <c r="J636" s="56">
        <v>0.18</v>
      </c>
      <c r="K636" s="1">
        <v>1</v>
      </c>
      <c r="L636" s="4" t="s">
        <v>2342</v>
      </c>
      <c r="M636" s="19" t="s">
        <v>2646</v>
      </c>
    </row>
    <row r="637" spans="1:13" ht="10.35" customHeight="1" x14ac:dyDescent="0.2">
      <c r="A637" s="31" t="s">
        <v>15</v>
      </c>
      <c r="B637" s="1" t="s">
        <v>529</v>
      </c>
      <c r="C637" s="1" t="s">
        <v>530</v>
      </c>
      <c r="D637" s="2">
        <v>0.9</v>
      </c>
      <c r="E637" s="97">
        <f t="shared" si="55"/>
        <v>0.96407999999999994</v>
      </c>
      <c r="F637" s="97">
        <f t="shared" si="57"/>
        <v>1.0227924719999999</v>
      </c>
      <c r="G637" s="133">
        <f t="shared" si="51"/>
        <v>1.0483622837999997</v>
      </c>
      <c r="H637" s="133">
        <f t="shared" si="59"/>
        <v>1.1007803979899997</v>
      </c>
      <c r="I637" s="133">
        <f t="shared" si="52"/>
        <v>1.1227960059497997</v>
      </c>
      <c r="J637" s="6">
        <v>2E-3</v>
      </c>
      <c r="K637" s="1">
        <v>1</v>
      </c>
      <c r="L637" s="16" t="s">
        <v>1862</v>
      </c>
      <c r="M637" s="19" t="s">
        <v>2646</v>
      </c>
    </row>
    <row r="638" spans="1:13" ht="10.35" customHeight="1" x14ac:dyDescent="0.2">
      <c r="A638" s="31" t="s">
        <v>16</v>
      </c>
      <c r="B638" s="1" t="s">
        <v>531</v>
      </c>
      <c r="C638" s="1" t="s">
        <v>534</v>
      </c>
      <c r="D638" s="2">
        <v>10.3</v>
      </c>
      <c r="E638" s="97">
        <f t="shared" si="55"/>
        <v>11.03336</v>
      </c>
      <c r="F638" s="97">
        <f t="shared" si="57"/>
        <v>11.705291623999999</v>
      </c>
      <c r="G638" s="133">
        <f t="shared" si="51"/>
        <v>11.997923914599998</v>
      </c>
      <c r="H638" s="133">
        <f>G638*1.125</f>
        <v>13.497664403924997</v>
      </c>
      <c r="I638" s="133">
        <f t="shared" si="52"/>
        <v>13.767617692003498</v>
      </c>
      <c r="J638" s="6">
        <v>0.105</v>
      </c>
      <c r="K638" s="1">
        <v>20</v>
      </c>
      <c r="L638" s="16" t="s">
        <v>1863</v>
      </c>
      <c r="M638" s="19" t="s">
        <v>2646</v>
      </c>
    </row>
    <row r="639" spans="1:13" ht="10.35" customHeight="1" x14ac:dyDescent="0.2">
      <c r="A639" s="31" t="s">
        <v>329</v>
      </c>
      <c r="B639" s="1" t="s">
        <v>531</v>
      </c>
      <c r="C639" s="1" t="s">
        <v>535</v>
      </c>
      <c r="D639" s="2">
        <v>20.7</v>
      </c>
      <c r="E639" s="97">
        <f t="shared" si="55"/>
        <v>22.173839999999998</v>
      </c>
      <c r="F639" s="97">
        <f t="shared" si="57"/>
        <v>23.524226855999999</v>
      </c>
      <c r="G639" s="133">
        <f t="shared" si="51"/>
        <v>24.112332527399996</v>
      </c>
      <c r="H639" s="133">
        <f t="shared" ref="H639:H642" si="60">G639*1.125</f>
        <v>27.126374093324994</v>
      </c>
      <c r="I639" s="133">
        <f t="shared" si="52"/>
        <v>27.668901575191494</v>
      </c>
      <c r="J639" s="6">
        <v>0.184</v>
      </c>
      <c r="K639" s="1">
        <v>20</v>
      </c>
      <c r="L639" s="16" t="s">
        <v>1864</v>
      </c>
      <c r="M639" s="19" t="s">
        <v>2646</v>
      </c>
    </row>
    <row r="640" spans="1:13" ht="10.35" customHeight="1" x14ac:dyDescent="0.2">
      <c r="A640" s="31" t="s">
        <v>330</v>
      </c>
      <c r="B640" s="1" t="s">
        <v>531</v>
      </c>
      <c r="C640" s="1" t="s">
        <v>536</v>
      </c>
      <c r="D640" s="2">
        <v>16.7</v>
      </c>
      <c r="E640" s="97">
        <f t="shared" si="55"/>
        <v>17.889039999999998</v>
      </c>
      <c r="F640" s="97">
        <f t="shared" si="57"/>
        <v>18.978482535999998</v>
      </c>
      <c r="G640" s="133">
        <f t="shared" si="51"/>
        <v>19.452944599399995</v>
      </c>
      <c r="H640" s="133">
        <f t="shared" si="60"/>
        <v>21.884562674324993</v>
      </c>
      <c r="I640" s="133">
        <f t="shared" si="52"/>
        <v>22.322253927811492</v>
      </c>
      <c r="J640" s="6">
        <v>0.13700000000000001</v>
      </c>
      <c r="K640" s="1">
        <v>10</v>
      </c>
      <c r="L640" s="16" t="s">
        <v>1865</v>
      </c>
      <c r="M640" s="19" t="s">
        <v>2646</v>
      </c>
    </row>
    <row r="641" spans="1:13" ht="10.35" customHeight="1" x14ac:dyDescent="0.2">
      <c r="A641" s="31" t="s">
        <v>331</v>
      </c>
      <c r="B641" s="1" t="s">
        <v>531</v>
      </c>
      <c r="C641" s="1" t="s">
        <v>537</v>
      </c>
      <c r="D641" s="2">
        <v>33.700000000000003</v>
      </c>
      <c r="E641" s="97">
        <f t="shared" si="55"/>
        <v>36.099440000000001</v>
      </c>
      <c r="F641" s="97">
        <f t="shared" si="57"/>
        <v>38.297895896</v>
      </c>
      <c r="G641" s="133">
        <f t="shared" si="51"/>
        <v>39.255343293399996</v>
      </c>
      <c r="H641" s="133">
        <f t="shared" si="60"/>
        <v>44.162261205074998</v>
      </c>
      <c r="I641" s="133">
        <f t="shared" si="52"/>
        <v>45.045506429176498</v>
      </c>
      <c r="J641" s="6">
        <v>0.23599999999999999</v>
      </c>
      <c r="K641" s="1">
        <v>10</v>
      </c>
      <c r="L641" s="16" t="s">
        <v>1866</v>
      </c>
      <c r="M641" s="19" t="s">
        <v>2646</v>
      </c>
    </row>
    <row r="642" spans="1:13" ht="10.35" customHeight="1" x14ac:dyDescent="0.2">
      <c r="A642" s="31" t="s">
        <v>332</v>
      </c>
      <c r="B642" s="1" t="s">
        <v>538</v>
      </c>
      <c r="C642" s="1" t="s">
        <v>536</v>
      </c>
      <c r="D642" s="2">
        <v>17.100000000000001</v>
      </c>
      <c r="E642" s="97">
        <f t="shared" si="55"/>
        <v>18.317520000000002</v>
      </c>
      <c r="F642" s="97">
        <f t="shared" si="57"/>
        <v>19.433056968000002</v>
      </c>
      <c r="G642" s="133">
        <f t="shared" si="51"/>
        <v>19.918883392200001</v>
      </c>
      <c r="H642" s="133">
        <f t="shared" si="60"/>
        <v>22.408743816225002</v>
      </c>
      <c r="I642" s="133">
        <f t="shared" si="52"/>
        <v>22.856918692549502</v>
      </c>
      <c r="J642" s="6">
        <v>0.14199999999999999</v>
      </c>
      <c r="K642" s="1">
        <v>10</v>
      </c>
      <c r="L642" s="16" t="s">
        <v>1867</v>
      </c>
      <c r="M642" s="19" t="s">
        <v>2646</v>
      </c>
    </row>
    <row r="643" spans="1:13" ht="10.35" customHeight="1" x14ac:dyDescent="0.2">
      <c r="A643" s="31" t="s">
        <v>745</v>
      </c>
      <c r="B643" s="13" t="s">
        <v>541</v>
      </c>
      <c r="C643" s="13" t="s">
        <v>542</v>
      </c>
      <c r="D643" s="2">
        <v>26.6</v>
      </c>
      <c r="E643" s="97">
        <f t="shared" si="55"/>
        <v>28.493919999999999</v>
      </c>
      <c r="F643" s="97">
        <f t="shared" si="57"/>
        <v>30.229199727999998</v>
      </c>
      <c r="G643" s="133">
        <f t="shared" si="51"/>
        <v>30.984929721199993</v>
      </c>
      <c r="H643" s="133">
        <f>G643*1.05</f>
        <v>32.534176207259996</v>
      </c>
      <c r="I643" s="133">
        <f t="shared" si="52"/>
        <v>33.184859731405197</v>
      </c>
      <c r="J643" s="7">
        <v>0.14799999999999999</v>
      </c>
      <c r="K643" s="1">
        <v>1</v>
      </c>
      <c r="L643" s="43" t="s">
        <v>746</v>
      </c>
      <c r="M643" s="19" t="s">
        <v>2885</v>
      </c>
    </row>
    <row r="644" spans="1:13" ht="10.35" customHeight="1" x14ac:dyDescent="0.2">
      <c r="A644" s="31" t="s">
        <v>747</v>
      </c>
      <c r="B644" s="13" t="s">
        <v>543</v>
      </c>
      <c r="C644" s="13" t="s">
        <v>544</v>
      </c>
      <c r="D644" s="2">
        <v>11.9</v>
      </c>
      <c r="E644" s="97">
        <f t="shared" si="55"/>
        <v>12.74728</v>
      </c>
      <c r="F644" s="97">
        <f t="shared" si="57"/>
        <v>13.523589352</v>
      </c>
      <c r="G644" s="133">
        <f t="shared" si="51"/>
        <v>13.861679085799999</v>
      </c>
      <c r="H644" s="133">
        <f t="shared" ref="H644:H660" si="61">G644*1.05</f>
        <v>14.55476304009</v>
      </c>
      <c r="I644" s="133">
        <f t="shared" si="52"/>
        <v>14.8458583008918</v>
      </c>
      <c r="J644" s="7">
        <v>7.3999999999999996E-2</v>
      </c>
      <c r="K644" s="1">
        <v>1</v>
      </c>
      <c r="L644" s="43" t="s">
        <v>748</v>
      </c>
      <c r="M644" s="19" t="s">
        <v>2687</v>
      </c>
    </row>
    <row r="645" spans="1:13" ht="10.35" customHeight="1" x14ac:dyDescent="0.2">
      <c r="A645" s="31" t="s">
        <v>749</v>
      </c>
      <c r="B645" s="13" t="s">
        <v>545</v>
      </c>
      <c r="C645" s="13" t="s">
        <v>2752</v>
      </c>
      <c r="D645" s="2">
        <v>18</v>
      </c>
      <c r="E645" s="97">
        <f t="shared" si="55"/>
        <v>19.281599999999997</v>
      </c>
      <c r="F645" s="97">
        <f t="shared" si="57"/>
        <v>20.455849439999998</v>
      </c>
      <c r="G645" s="133">
        <f t="shared" ref="G645:G709" si="62">F645*1.025</f>
        <v>20.967245675999997</v>
      </c>
      <c r="H645" s="133">
        <f t="shared" si="61"/>
        <v>22.015607959799997</v>
      </c>
      <c r="I645" s="133">
        <f t="shared" ref="I645:I708" si="63">H645*1.02</f>
        <v>22.455920118995998</v>
      </c>
      <c r="J645" s="7">
        <v>0.13900000000000001</v>
      </c>
      <c r="K645" s="1">
        <v>1</v>
      </c>
      <c r="L645" s="43" t="s">
        <v>750</v>
      </c>
      <c r="M645" s="19" t="s">
        <v>2687</v>
      </c>
    </row>
    <row r="646" spans="1:13" ht="10.35" customHeight="1" x14ac:dyDescent="0.2">
      <c r="A646" s="31" t="s">
        <v>1497</v>
      </c>
      <c r="B646" s="1" t="s">
        <v>2343</v>
      </c>
      <c r="C646" s="1" t="s">
        <v>1656</v>
      </c>
      <c r="D646" s="2">
        <v>47.5</v>
      </c>
      <c r="E646" s="97">
        <f t="shared" si="55"/>
        <v>50.881999999999998</v>
      </c>
      <c r="F646" s="97">
        <f t="shared" si="57"/>
        <v>53.980713799999997</v>
      </c>
      <c r="G646" s="133">
        <f t="shared" si="62"/>
        <v>55.330231644999991</v>
      </c>
      <c r="H646" s="133">
        <f t="shared" si="61"/>
        <v>58.096743227249995</v>
      </c>
      <c r="I646" s="133">
        <f t="shared" si="63"/>
        <v>59.258678091794998</v>
      </c>
      <c r="J646" s="6">
        <v>0.34</v>
      </c>
      <c r="K646" s="1">
        <v>1</v>
      </c>
      <c r="L646" s="16" t="s">
        <v>1498</v>
      </c>
      <c r="M646" s="19" t="s">
        <v>2646</v>
      </c>
    </row>
    <row r="647" spans="1:13" ht="10.35" customHeight="1" x14ac:dyDescent="0.2">
      <c r="A647" s="31" t="s">
        <v>1499</v>
      </c>
      <c r="B647" s="1" t="s">
        <v>2344</v>
      </c>
      <c r="C647" s="1" t="s">
        <v>1656</v>
      </c>
      <c r="D647" s="2">
        <v>68</v>
      </c>
      <c r="E647" s="97">
        <f t="shared" si="55"/>
        <v>72.8416</v>
      </c>
      <c r="F647" s="97">
        <f t="shared" si="57"/>
        <v>77.277653439999995</v>
      </c>
      <c r="G647" s="133">
        <f t="shared" si="62"/>
        <v>79.209594775999989</v>
      </c>
      <c r="H647" s="133">
        <f t="shared" si="61"/>
        <v>83.170074514799992</v>
      </c>
      <c r="I647" s="133">
        <f t="shared" si="63"/>
        <v>84.833476005095989</v>
      </c>
      <c r="J647" s="6">
        <v>0.53</v>
      </c>
      <c r="K647" s="1">
        <v>1</v>
      </c>
      <c r="L647" s="16" t="s">
        <v>1500</v>
      </c>
      <c r="M647" s="19" t="s">
        <v>2646</v>
      </c>
    </row>
    <row r="648" spans="1:13" ht="10.35" customHeight="1" x14ac:dyDescent="0.2">
      <c r="A648" s="31" t="s">
        <v>1501</v>
      </c>
      <c r="B648" s="1" t="s">
        <v>2345</v>
      </c>
      <c r="C648" s="1" t="s">
        <v>1656</v>
      </c>
      <c r="D648" s="2">
        <v>109</v>
      </c>
      <c r="E648" s="97">
        <f t="shared" si="55"/>
        <v>116.76079999999999</v>
      </c>
      <c r="F648" s="97">
        <f t="shared" si="57"/>
        <v>123.87153271999998</v>
      </c>
      <c r="G648" s="133">
        <f t="shared" si="62"/>
        <v>126.96832103799997</v>
      </c>
      <c r="H648" s="133">
        <f t="shared" si="61"/>
        <v>133.31673708989999</v>
      </c>
      <c r="I648" s="133">
        <f t="shared" si="63"/>
        <v>135.983071831698</v>
      </c>
      <c r="J648" s="6">
        <v>0.7</v>
      </c>
      <c r="K648" s="1">
        <v>1</v>
      </c>
      <c r="L648" s="16" t="s">
        <v>1502</v>
      </c>
      <c r="M648" s="19" t="s">
        <v>2646</v>
      </c>
    </row>
    <row r="649" spans="1:13" ht="10.35" customHeight="1" x14ac:dyDescent="0.2">
      <c r="A649" s="16" t="s">
        <v>2346</v>
      </c>
      <c r="B649" s="1" t="s">
        <v>2424</v>
      </c>
      <c r="C649" s="1"/>
      <c r="D649" s="2">
        <v>96.4</v>
      </c>
      <c r="E649" s="97">
        <f t="shared" si="55"/>
        <v>103.26367999999999</v>
      </c>
      <c r="F649" s="97">
        <f t="shared" si="57"/>
        <v>109.55243811199999</v>
      </c>
      <c r="G649" s="133">
        <f t="shared" si="62"/>
        <v>112.29124906479998</v>
      </c>
      <c r="H649" s="133">
        <f t="shared" si="61"/>
        <v>117.90581151803998</v>
      </c>
      <c r="I649" s="133">
        <f t="shared" si="63"/>
        <v>120.26392774840079</v>
      </c>
      <c r="J649" s="56">
        <v>0.34</v>
      </c>
      <c r="K649" s="1">
        <v>1</v>
      </c>
      <c r="L649" s="4" t="s">
        <v>2351</v>
      </c>
      <c r="M649" s="19" t="s">
        <v>2646</v>
      </c>
    </row>
    <row r="650" spans="1:13" ht="10.35" customHeight="1" x14ac:dyDescent="0.2">
      <c r="A650" s="16" t="s">
        <v>2347</v>
      </c>
      <c r="B650" s="1" t="s">
        <v>2425</v>
      </c>
      <c r="C650" s="1"/>
      <c r="D650" s="2">
        <v>69.2</v>
      </c>
      <c r="E650" s="97">
        <f t="shared" si="55"/>
        <v>74.127039999999994</v>
      </c>
      <c r="F650" s="97">
        <f t="shared" si="57"/>
        <v>78.641376735999984</v>
      </c>
      <c r="G650" s="133">
        <f t="shared" si="62"/>
        <v>80.607411154399983</v>
      </c>
      <c r="H650" s="133">
        <f t="shared" si="61"/>
        <v>84.637781712119988</v>
      </c>
      <c r="I650" s="133">
        <f t="shared" si="63"/>
        <v>86.330537346362391</v>
      </c>
      <c r="J650" s="56">
        <v>0.52900000000000003</v>
      </c>
      <c r="K650" s="1">
        <v>1</v>
      </c>
      <c r="L650" s="4" t="s">
        <v>2352</v>
      </c>
      <c r="M650" s="19" t="s">
        <v>2646</v>
      </c>
    </row>
    <row r="651" spans="1:13" ht="10.35" customHeight="1" x14ac:dyDescent="0.2">
      <c r="A651" s="16" t="s">
        <v>2348</v>
      </c>
      <c r="B651" s="1" t="s">
        <v>2426</v>
      </c>
      <c r="C651" s="1"/>
      <c r="D651" s="2">
        <v>111.5</v>
      </c>
      <c r="E651" s="97">
        <f t="shared" si="55"/>
        <v>119.43879999999999</v>
      </c>
      <c r="F651" s="97">
        <f t="shared" si="57"/>
        <v>126.71262291999999</v>
      </c>
      <c r="G651" s="133">
        <f t="shared" si="62"/>
        <v>129.88043849299999</v>
      </c>
      <c r="H651" s="133">
        <f t="shared" si="61"/>
        <v>136.37446041765</v>
      </c>
      <c r="I651" s="133">
        <f t="shared" si="63"/>
        <v>139.10194962600301</v>
      </c>
      <c r="J651" s="56">
        <v>0.7</v>
      </c>
      <c r="K651" s="1">
        <v>1</v>
      </c>
      <c r="L651" s="4" t="s">
        <v>2353</v>
      </c>
      <c r="M651" s="19" t="s">
        <v>2646</v>
      </c>
    </row>
    <row r="652" spans="1:13" ht="10.35" customHeight="1" x14ac:dyDescent="0.2">
      <c r="A652" s="16" t="s">
        <v>2349</v>
      </c>
      <c r="B652" s="1" t="s">
        <v>2350</v>
      </c>
      <c r="C652" s="1"/>
      <c r="D652" s="2">
        <v>42.3</v>
      </c>
      <c r="E652" s="97">
        <f t="shared" si="55"/>
        <v>45.311759999999992</v>
      </c>
      <c r="F652" s="97">
        <f t="shared" si="57"/>
        <v>48.071246183999989</v>
      </c>
      <c r="G652" s="133">
        <f t="shared" si="62"/>
        <v>49.273027338599981</v>
      </c>
      <c r="H652" s="133">
        <f t="shared" si="61"/>
        <v>51.736678705529982</v>
      </c>
      <c r="I652" s="133">
        <f t="shared" si="63"/>
        <v>52.771412279640586</v>
      </c>
      <c r="J652" s="56">
        <v>0.27400000000000002</v>
      </c>
      <c r="K652" s="1">
        <v>1</v>
      </c>
      <c r="L652" s="4" t="s">
        <v>2354</v>
      </c>
      <c r="M652" s="19" t="s">
        <v>2646</v>
      </c>
    </row>
    <row r="653" spans="1:13" ht="10.35" customHeight="1" x14ac:dyDescent="0.2">
      <c r="A653" s="31" t="s">
        <v>333</v>
      </c>
      <c r="B653" s="1" t="s">
        <v>1657</v>
      </c>
      <c r="C653" s="1" t="s">
        <v>1658</v>
      </c>
      <c r="D653" s="2">
        <v>2.9</v>
      </c>
      <c r="E653" s="97">
        <f t="shared" si="55"/>
        <v>3.1064799999999999</v>
      </c>
      <c r="F653" s="97">
        <f t="shared" si="57"/>
        <v>3.2956646319999998</v>
      </c>
      <c r="G653" s="133">
        <f t="shared" si="62"/>
        <v>3.3780562477999996</v>
      </c>
      <c r="H653" s="133">
        <f>G653*1.125</f>
        <v>3.8003132787749996</v>
      </c>
      <c r="I653" s="133">
        <f t="shared" si="63"/>
        <v>3.8763195443504999</v>
      </c>
      <c r="J653" s="6">
        <v>2.5999999999999999E-2</v>
      </c>
      <c r="K653" s="1">
        <v>10</v>
      </c>
      <c r="L653" s="16" t="s">
        <v>409</v>
      </c>
      <c r="M653" s="19" t="s">
        <v>2646</v>
      </c>
    </row>
    <row r="654" spans="1:13" ht="10.35" customHeight="1" x14ac:dyDescent="0.2">
      <c r="A654" s="31" t="s">
        <v>334</v>
      </c>
      <c r="B654" s="1" t="s">
        <v>1659</v>
      </c>
      <c r="C654" s="1" t="s">
        <v>1660</v>
      </c>
      <c r="D654" s="2">
        <v>21.2</v>
      </c>
      <c r="E654" s="97">
        <f t="shared" si="55"/>
        <v>22.709439999999997</v>
      </c>
      <c r="F654" s="97">
        <f t="shared" si="57"/>
        <v>24.092444895999996</v>
      </c>
      <c r="G654" s="133">
        <f t="shared" si="62"/>
        <v>24.694756018399993</v>
      </c>
      <c r="H654" s="133">
        <f>G654*1.125</f>
        <v>27.781600520699993</v>
      </c>
      <c r="I654" s="133">
        <f t="shared" si="63"/>
        <v>28.337232531113994</v>
      </c>
      <c r="J654" s="6">
        <v>0.14599999999999999</v>
      </c>
      <c r="K654" s="1">
        <v>1</v>
      </c>
      <c r="L654" s="16" t="s">
        <v>410</v>
      </c>
      <c r="M654" s="19" t="s">
        <v>2646</v>
      </c>
    </row>
    <row r="655" spans="1:13" ht="10.35" customHeight="1" x14ac:dyDescent="0.2">
      <c r="A655" s="52" t="s">
        <v>74</v>
      </c>
      <c r="B655" s="53" t="s">
        <v>80</v>
      </c>
      <c r="C655" s="53" t="s">
        <v>81</v>
      </c>
      <c r="D655" s="50">
        <v>105</v>
      </c>
      <c r="E655" s="97">
        <f t="shared" ref="E655:E713" si="64">D655*1.0712</f>
        <v>112.476</v>
      </c>
      <c r="F655" s="97">
        <f t="shared" si="57"/>
        <v>119.32578839999999</v>
      </c>
      <c r="G655" s="133">
        <f t="shared" si="62"/>
        <v>122.30893310999998</v>
      </c>
      <c r="H655" s="133">
        <f t="shared" si="61"/>
        <v>128.42437976549999</v>
      </c>
      <c r="I655" s="133">
        <f t="shared" si="63"/>
        <v>130.99286736080998</v>
      </c>
      <c r="J655" s="49">
        <v>0.5</v>
      </c>
      <c r="K655" s="1">
        <v>1</v>
      </c>
      <c r="L655" s="44" t="s">
        <v>75</v>
      </c>
      <c r="M655" s="19" t="s">
        <v>2646</v>
      </c>
    </row>
    <row r="656" spans="1:13" ht="10.35" customHeight="1" x14ac:dyDescent="0.2">
      <c r="A656" s="52" t="s">
        <v>76</v>
      </c>
      <c r="B656" s="53" t="s">
        <v>82</v>
      </c>
      <c r="C656" s="53" t="s">
        <v>83</v>
      </c>
      <c r="D656" s="50">
        <v>75</v>
      </c>
      <c r="E656" s="97">
        <f t="shared" si="64"/>
        <v>80.339999999999989</v>
      </c>
      <c r="F656" s="97">
        <f t="shared" si="57"/>
        <v>85.232705999999979</v>
      </c>
      <c r="G656" s="133">
        <f t="shared" si="62"/>
        <v>87.363523649999976</v>
      </c>
      <c r="H656" s="133">
        <f t="shared" si="61"/>
        <v>91.731699832499984</v>
      </c>
      <c r="I656" s="133">
        <f t="shared" si="63"/>
        <v>93.566333829149983</v>
      </c>
      <c r="J656" s="49">
        <v>0.26</v>
      </c>
      <c r="K656" s="1">
        <v>1</v>
      </c>
      <c r="L656" s="44" t="s">
        <v>77</v>
      </c>
      <c r="M656" s="19" t="s">
        <v>2646</v>
      </c>
    </row>
    <row r="657" spans="1:13" ht="10.35" customHeight="1" x14ac:dyDescent="0.2">
      <c r="A657" s="52" t="s">
        <v>78</v>
      </c>
      <c r="B657" s="53" t="s">
        <v>82</v>
      </c>
      <c r="C657" s="53" t="s">
        <v>84</v>
      </c>
      <c r="D657" s="50">
        <v>85.5</v>
      </c>
      <c r="E657" s="97">
        <f t="shared" si="64"/>
        <v>91.587599999999995</v>
      </c>
      <c r="F657" s="97">
        <f t="shared" si="57"/>
        <v>97.165284839999984</v>
      </c>
      <c r="G657" s="133">
        <f t="shared" si="62"/>
        <v>99.594416960999979</v>
      </c>
      <c r="H657" s="133">
        <f t="shared" si="61"/>
        <v>104.57413780904999</v>
      </c>
      <c r="I657" s="133">
        <f t="shared" si="63"/>
        <v>106.66562056523099</v>
      </c>
      <c r="J657" s="49">
        <v>0.71</v>
      </c>
      <c r="K657" s="1">
        <v>1</v>
      </c>
      <c r="L657" s="44" t="s">
        <v>79</v>
      </c>
      <c r="M657" s="19" t="s">
        <v>2646</v>
      </c>
    </row>
    <row r="658" spans="1:13" ht="10.35" customHeight="1" x14ac:dyDescent="0.2">
      <c r="A658" s="52">
        <v>258150699</v>
      </c>
      <c r="B658" s="53" t="s">
        <v>2937</v>
      </c>
      <c r="C658" s="53" t="s">
        <v>2938</v>
      </c>
      <c r="D658" s="50">
        <v>86.5</v>
      </c>
      <c r="E658" s="97">
        <f t="shared" ref="E658" si="65">D658*1.0712</f>
        <v>92.658799999999999</v>
      </c>
      <c r="F658" s="97">
        <f t="shared" ref="F658" si="66">E658*1.0609</f>
        <v>98.301720919999994</v>
      </c>
      <c r="G658" s="133">
        <v>22.53</v>
      </c>
      <c r="H658" s="133">
        <f t="shared" si="61"/>
        <v>23.656500000000001</v>
      </c>
      <c r="I658" s="133">
        <f t="shared" si="63"/>
        <v>24.129630000000002</v>
      </c>
      <c r="J658" s="49">
        <v>0.1</v>
      </c>
      <c r="K658" s="1">
        <v>1</v>
      </c>
      <c r="L658" s="138" t="s">
        <v>2939</v>
      </c>
      <c r="M658" s="19" t="s">
        <v>2694</v>
      </c>
    </row>
    <row r="659" spans="1:13" ht="10.35" customHeight="1" x14ac:dyDescent="0.2">
      <c r="A659" s="34" t="s">
        <v>841</v>
      </c>
      <c r="B659" s="22" t="s">
        <v>364</v>
      </c>
      <c r="C659" s="22" t="s">
        <v>365</v>
      </c>
      <c r="D659" s="2">
        <v>33.5</v>
      </c>
      <c r="E659" s="97">
        <f t="shared" si="64"/>
        <v>35.885199999999998</v>
      </c>
      <c r="F659" s="97">
        <f t="shared" si="57"/>
        <v>38.070608679999992</v>
      </c>
      <c r="G659" s="133">
        <f t="shared" si="62"/>
        <v>39.022373896999987</v>
      </c>
      <c r="H659" s="133">
        <f t="shared" si="61"/>
        <v>40.97349259184999</v>
      </c>
      <c r="I659" s="133">
        <f t="shared" si="63"/>
        <v>41.792962443686989</v>
      </c>
      <c r="J659" s="21">
        <v>6.5000000000000002E-2</v>
      </c>
      <c r="K659" s="1">
        <v>1</v>
      </c>
      <c r="L659" s="25" t="s">
        <v>842</v>
      </c>
      <c r="M659" s="19" t="s">
        <v>2646</v>
      </c>
    </row>
    <row r="660" spans="1:13" ht="10.35" customHeight="1" x14ac:dyDescent="0.2">
      <c r="A660" s="32">
        <v>258830699</v>
      </c>
      <c r="B660" s="5" t="s">
        <v>980</v>
      </c>
      <c r="C660" s="5" t="s">
        <v>981</v>
      </c>
      <c r="D660" s="18">
        <v>18.5</v>
      </c>
      <c r="E660" s="70">
        <f t="shared" si="64"/>
        <v>19.8172</v>
      </c>
      <c r="F660" s="70">
        <f t="shared" si="57"/>
        <v>21.024067479999999</v>
      </c>
      <c r="G660" s="132">
        <f t="shared" si="62"/>
        <v>21.549669166999998</v>
      </c>
      <c r="H660" s="132">
        <f t="shared" si="61"/>
        <v>22.62715262535</v>
      </c>
      <c r="I660" s="132">
        <f t="shared" si="63"/>
        <v>23.079695677857</v>
      </c>
      <c r="J660" s="11">
        <v>0.18</v>
      </c>
      <c r="K660" s="5">
        <v>1</v>
      </c>
      <c r="L660" s="12" t="s">
        <v>2101</v>
      </c>
      <c r="M660" s="15" t="s">
        <v>631</v>
      </c>
    </row>
    <row r="661" spans="1:13" ht="10.35" customHeight="1" x14ac:dyDescent="0.2">
      <c r="A661" s="12" t="s">
        <v>2831</v>
      </c>
      <c r="B661" s="5" t="s">
        <v>2836</v>
      </c>
      <c r="C661" s="5" t="s">
        <v>2131</v>
      </c>
      <c r="D661" s="18"/>
      <c r="E661" s="70">
        <v>1.9</v>
      </c>
      <c r="F661" s="70">
        <f t="shared" si="57"/>
        <v>2.0157099999999999</v>
      </c>
      <c r="G661" s="132">
        <f t="shared" si="62"/>
        <v>2.0661027499999998</v>
      </c>
      <c r="H661" s="132">
        <f>G661*1.125</f>
        <v>2.3243655937499996</v>
      </c>
      <c r="I661" s="132">
        <f t="shared" si="63"/>
        <v>2.3708529056249996</v>
      </c>
      <c r="J661" s="57">
        <v>8.0000000000000002E-3</v>
      </c>
      <c r="K661" s="5">
        <v>1</v>
      </c>
      <c r="L661" s="12" t="s">
        <v>2832</v>
      </c>
      <c r="M661" s="15" t="s">
        <v>2688</v>
      </c>
    </row>
    <row r="662" spans="1:13" ht="10.35" customHeight="1" x14ac:dyDescent="0.2">
      <c r="A662" s="31" t="s">
        <v>751</v>
      </c>
      <c r="B662" s="1" t="s">
        <v>2754</v>
      </c>
      <c r="C662" s="1" t="s">
        <v>2755</v>
      </c>
      <c r="D662" s="2">
        <v>8.3000000000000007</v>
      </c>
      <c r="E662" s="97">
        <f t="shared" si="64"/>
        <v>8.8909599999999998</v>
      </c>
      <c r="F662" s="97">
        <f t="shared" si="57"/>
        <v>9.4324194639999988</v>
      </c>
      <c r="G662" s="133">
        <f t="shared" si="62"/>
        <v>9.6682299505999971</v>
      </c>
      <c r="H662" s="133">
        <f>G662*1.05</f>
        <v>10.151641448129997</v>
      </c>
      <c r="I662" s="133">
        <f t="shared" si="63"/>
        <v>10.354674277092597</v>
      </c>
      <c r="J662" s="7">
        <v>2.1000000000000001E-2</v>
      </c>
      <c r="K662" s="1">
        <v>1</v>
      </c>
      <c r="L662" s="16" t="s">
        <v>752</v>
      </c>
      <c r="M662" s="19" t="s">
        <v>2646</v>
      </c>
    </row>
    <row r="663" spans="1:13" ht="10.35" customHeight="1" x14ac:dyDescent="0.2">
      <c r="A663" s="34" t="s">
        <v>843</v>
      </c>
      <c r="B663" s="22" t="s">
        <v>367</v>
      </c>
      <c r="C663" s="20"/>
      <c r="D663" s="2">
        <v>31.7</v>
      </c>
      <c r="E663" s="97">
        <f t="shared" si="64"/>
        <v>33.957039999999999</v>
      </c>
      <c r="F663" s="97">
        <f t="shared" si="57"/>
        <v>36.025023735999994</v>
      </c>
      <c r="G663" s="133">
        <f t="shared" si="62"/>
        <v>36.925649329399988</v>
      </c>
      <c r="H663" s="133">
        <f t="shared" ref="H663:H671" si="67">G663*1.05</f>
        <v>38.771931795869989</v>
      </c>
      <c r="I663" s="133">
        <f t="shared" si="63"/>
        <v>39.547370431787392</v>
      </c>
      <c r="J663" s="56">
        <v>0.13600000000000001</v>
      </c>
      <c r="K663" s="1">
        <v>1</v>
      </c>
      <c r="L663" s="25" t="s">
        <v>844</v>
      </c>
      <c r="M663" s="19" t="s">
        <v>2646</v>
      </c>
    </row>
    <row r="664" spans="1:13" ht="10.35" customHeight="1" x14ac:dyDescent="0.2">
      <c r="A664" s="34" t="s">
        <v>845</v>
      </c>
      <c r="B664" s="22" t="s">
        <v>366</v>
      </c>
      <c r="C664" s="20"/>
      <c r="D664" s="2">
        <v>29.9</v>
      </c>
      <c r="E664" s="97">
        <f t="shared" si="64"/>
        <v>32.028879999999994</v>
      </c>
      <c r="F664" s="97">
        <f t="shared" si="57"/>
        <v>33.979438791999989</v>
      </c>
      <c r="G664" s="133">
        <f t="shared" si="62"/>
        <v>34.828924761799989</v>
      </c>
      <c r="H664" s="133">
        <f t="shared" si="67"/>
        <v>36.570370999889988</v>
      </c>
      <c r="I664" s="133">
        <f t="shared" si="63"/>
        <v>37.301778419887789</v>
      </c>
      <c r="J664" s="56">
        <v>7.8E-2</v>
      </c>
      <c r="K664" s="1">
        <v>1</v>
      </c>
      <c r="L664" s="25" t="s">
        <v>846</v>
      </c>
      <c r="M664" s="19" t="s">
        <v>2646</v>
      </c>
    </row>
    <row r="665" spans="1:13" ht="10.35" customHeight="1" x14ac:dyDescent="0.2">
      <c r="A665" s="34" t="s">
        <v>847</v>
      </c>
      <c r="B665" s="22" t="s">
        <v>368</v>
      </c>
      <c r="C665" s="22" t="s">
        <v>369</v>
      </c>
      <c r="D665" s="2">
        <v>10.1</v>
      </c>
      <c r="E665" s="97">
        <f t="shared" si="64"/>
        <v>10.819119999999998</v>
      </c>
      <c r="F665" s="97">
        <f t="shared" si="57"/>
        <v>11.478004407999997</v>
      </c>
      <c r="G665" s="133">
        <f t="shared" si="62"/>
        <v>11.764954518199996</v>
      </c>
      <c r="H665" s="133">
        <f t="shared" si="67"/>
        <v>12.353202244109996</v>
      </c>
      <c r="I665" s="133">
        <f t="shared" si="63"/>
        <v>12.600266288992197</v>
      </c>
      <c r="J665" s="56">
        <v>7.8E-2</v>
      </c>
      <c r="K665" s="1">
        <v>1</v>
      </c>
      <c r="L665" s="25" t="s">
        <v>848</v>
      </c>
      <c r="M665" s="19" t="s">
        <v>2646</v>
      </c>
    </row>
    <row r="666" spans="1:13" ht="10.35" customHeight="1" x14ac:dyDescent="0.2">
      <c r="A666" s="25" t="s">
        <v>85</v>
      </c>
      <c r="B666" s="22" t="s">
        <v>87</v>
      </c>
      <c r="C666" s="22" t="s">
        <v>2702</v>
      </c>
      <c r="D666" s="46">
        <v>41</v>
      </c>
      <c r="E666" s="97">
        <f t="shared" si="64"/>
        <v>43.919199999999996</v>
      </c>
      <c r="F666" s="97">
        <f t="shared" si="57"/>
        <v>46.593879279999996</v>
      </c>
      <c r="G666" s="133">
        <f t="shared" si="62"/>
        <v>47.758726261999989</v>
      </c>
      <c r="H666" s="133">
        <f t="shared" si="67"/>
        <v>50.146662575099988</v>
      </c>
      <c r="I666" s="133">
        <f t="shared" si="63"/>
        <v>51.149595826601988</v>
      </c>
      <c r="J666" s="21">
        <v>0.25</v>
      </c>
      <c r="K666" s="1">
        <v>1</v>
      </c>
      <c r="L666" s="44" t="s">
        <v>86</v>
      </c>
      <c r="M666" s="19" t="s">
        <v>2646</v>
      </c>
    </row>
    <row r="667" spans="1:13" ht="10.35" customHeight="1" x14ac:dyDescent="0.2">
      <c r="A667" s="16" t="s">
        <v>2355</v>
      </c>
      <c r="B667" s="22" t="s">
        <v>2502</v>
      </c>
      <c r="C667" s="22"/>
      <c r="D667" s="46">
        <v>10.1</v>
      </c>
      <c r="E667" s="97">
        <f t="shared" si="64"/>
        <v>10.819119999999998</v>
      </c>
      <c r="F667" s="97">
        <f t="shared" si="57"/>
        <v>11.478004407999997</v>
      </c>
      <c r="G667" s="133">
        <f t="shared" si="62"/>
        <v>11.764954518199996</v>
      </c>
      <c r="H667" s="133">
        <f t="shared" si="67"/>
        <v>12.353202244109996</v>
      </c>
      <c r="I667" s="133">
        <f t="shared" si="63"/>
        <v>12.600266288992197</v>
      </c>
      <c r="J667" s="56">
        <v>1E-3</v>
      </c>
      <c r="K667" s="1">
        <v>1</v>
      </c>
      <c r="L667" s="4" t="s">
        <v>2357</v>
      </c>
      <c r="M667" s="19" t="s">
        <v>2646</v>
      </c>
    </row>
    <row r="668" spans="1:13" ht="10.35" customHeight="1" x14ac:dyDescent="0.2">
      <c r="A668" s="16" t="s">
        <v>2356</v>
      </c>
      <c r="B668" s="22" t="s">
        <v>368</v>
      </c>
      <c r="C668" s="22" t="s">
        <v>2503</v>
      </c>
      <c r="D668" s="46">
        <v>11.2</v>
      </c>
      <c r="E668" s="97">
        <f t="shared" si="64"/>
        <v>11.997439999999999</v>
      </c>
      <c r="F668" s="97">
        <f t="shared" si="57"/>
        <v>12.728084095999998</v>
      </c>
      <c r="G668" s="133">
        <f t="shared" si="62"/>
        <v>13.046286198399997</v>
      </c>
      <c r="H668" s="133">
        <f t="shared" si="67"/>
        <v>13.698600508319998</v>
      </c>
      <c r="I668" s="133">
        <f t="shared" si="63"/>
        <v>13.972572518486398</v>
      </c>
      <c r="J668" s="56">
        <v>7.6999999999999999E-2</v>
      </c>
      <c r="K668" s="1">
        <v>1</v>
      </c>
      <c r="L668" s="4" t="s">
        <v>2358</v>
      </c>
      <c r="M668" s="19" t="s">
        <v>2646</v>
      </c>
    </row>
    <row r="669" spans="1:13" ht="10.35" customHeight="1" x14ac:dyDescent="0.2">
      <c r="A669" s="31" t="s">
        <v>1424</v>
      </c>
      <c r="B669" s="1" t="s">
        <v>2756</v>
      </c>
      <c r="C669" s="1" t="s">
        <v>2753</v>
      </c>
      <c r="D669" s="2">
        <v>29.5</v>
      </c>
      <c r="E669" s="97">
        <f t="shared" si="64"/>
        <v>31.600399999999997</v>
      </c>
      <c r="F669" s="97">
        <f t="shared" si="57"/>
        <v>33.524864359999995</v>
      </c>
      <c r="G669" s="133">
        <f t="shared" si="62"/>
        <v>34.362985968999993</v>
      </c>
      <c r="H669" s="133">
        <f t="shared" si="67"/>
        <v>36.081135267449994</v>
      </c>
      <c r="I669" s="133">
        <f t="shared" si="63"/>
        <v>36.802757972798993</v>
      </c>
      <c r="J669" s="6">
        <v>6.5000000000000002E-2</v>
      </c>
      <c r="K669" s="1">
        <v>1</v>
      </c>
      <c r="L669" s="16" t="s">
        <v>411</v>
      </c>
      <c r="M669" s="19" t="s">
        <v>2691</v>
      </c>
    </row>
    <row r="670" spans="1:13" ht="10.35" customHeight="1" x14ac:dyDescent="0.2">
      <c r="A670" s="31" t="s">
        <v>1425</v>
      </c>
      <c r="B670" s="1" t="s">
        <v>1970</v>
      </c>
      <c r="C670" s="1" t="s">
        <v>2757</v>
      </c>
      <c r="D670" s="2">
        <v>8.6</v>
      </c>
      <c r="E670" s="97">
        <f t="shared" si="64"/>
        <v>9.2123199999999983</v>
      </c>
      <c r="F670" s="97">
        <f t="shared" si="57"/>
        <v>9.7733502879999978</v>
      </c>
      <c r="G670" s="133">
        <f t="shared" si="62"/>
        <v>10.017684045199998</v>
      </c>
      <c r="H670" s="133">
        <f>G670*1.125</f>
        <v>11.269894550849997</v>
      </c>
      <c r="I670" s="133">
        <f t="shared" si="63"/>
        <v>11.495292441866997</v>
      </c>
      <c r="J670" s="6">
        <v>7.4999999999999997E-2</v>
      </c>
      <c r="K670" s="1">
        <v>25</v>
      </c>
      <c r="L670" s="16" t="s">
        <v>412</v>
      </c>
      <c r="M670" s="19" t="s">
        <v>2646</v>
      </c>
    </row>
    <row r="671" spans="1:13" ht="10.35" customHeight="1" x14ac:dyDescent="0.2">
      <c r="A671" s="31" t="s">
        <v>1426</v>
      </c>
      <c r="B671" s="1" t="s">
        <v>2758</v>
      </c>
      <c r="C671" s="1" t="s">
        <v>2759</v>
      </c>
      <c r="D671" s="2">
        <v>18.899999999999999</v>
      </c>
      <c r="E671" s="97">
        <f t="shared" si="64"/>
        <v>20.245679999999997</v>
      </c>
      <c r="F671" s="97">
        <f t="shared" si="57"/>
        <v>21.478641911999997</v>
      </c>
      <c r="G671" s="133">
        <f t="shared" si="62"/>
        <v>22.015607959799993</v>
      </c>
      <c r="H671" s="133">
        <f t="shared" si="67"/>
        <v>23.116388357789994</v>
      </c>
      <c r="I671" s="133">
        <f t="shared" si="63"/>
        <v>23.578716124945792</v>
      </c>
      <c r="J671" s="6">
        <v>4.8000000000000001E-2</v>
      </c>
      <c r="K671" s="1">
        <v>1</v>
      </c>
      <c r="L671" s="16" t="s">
        <v>413</v>
      </c>
      <c r="M671" s="19" t="s">
        <v>2646</v>
      </c>
    </row>
    <row r="672" spans="1:13" ht="10.35" customHeight="1" x14ac:dyDescent="0.2">
      <c r="A672" s="31" t="s">
        <v>1427</v>
      </c>
      <c r="B672" s="1" t="s">
        <v>2761</v>
      </c>
      <c r="C672" s="1" t="s">
        <v>2762</v>
      </c>
      <c r="D672" s="2">
        <v>1.4</v>
      </c>
      <c r="E672" s="97">
        <f t="shared" si="64"/>
        <v>1.4996799999999999</v>
      </c>
      <c r="F672" s="97">
        <f t="shared" ref="F672:F735" si="68">E672*1.0609</f>
        <v>1.5910105119999998</v>
      </c>
      <c r="G672" s="133">
        <f t="shared" si="62"/>
        <v>1.6307857747999996</v>
      </c>
      <c r="H672" s="133">
        <f>G672*1.125</f>
        <v>1.8346339966499996</v>
      </c>
      <c r="I672" s="133">
        <f t="shared" si="63"/>
        <v>1.8713266765829997</v>
      </c>
      <c r="J672" s="6">
        <v>1.4619999999999999E-2</v>
      </c>
      <c r="K672" s="1">
        <v>20</v>
      </c>
      <c r="L672" s="16" t="s">
        <v>414</v>
      </c>
      <c r="M672" s="19" t="s">
        <v>2679</v>
      </c>
    </row>
    <row r="673" spans="1:13" ht="10.35" customHeight="1" x14ac:dyDescent="0.2">
      <c r="A673" s="31" t="s">
        <v>1428</v>
      </c>
      <c r="B673" s="1" t="s">
        <v>2763</v>
      </c>
      <c r="C673" s="1" t="s">
        <v>2764</v>
      </c>
      <c r="D673" s="2">
        <v>1.8</v>
      </c>
      <c r="E673" s="97">
        <f t="shared" si="64"/>
        <v>1.9281599999999999</v>
      </c>
      <c r="F673" s="97">
        <f t="shared" si="68"/>
        <v>2.0455849439999998</v>
      </c>
      <c r="G673" s="133">
        <f t="shared" si="62"/>
        <v>2.0967245675999995</v>
      </c>
      <c r="H673" s="133">
        <f t="shared" ref="H673:H701" si="69">G673*1.125</f>
        <v>2.3588151385499994</v>
      </c>
      <c r="I673" s="133">
        <f t="shared" si="63"/>
        <v>2.4059914413209995</v>
      </c>
      <c r="J673" s="6">
        <v>0.02</v>
      </c>
      <c r="K673" s="1">
        <v>25</v>
      </c>
      <c r="L673" s="16" t="s">
        <v>415</v>
      </c>
      <c r="M673" s="19" t="s">
        <v>2679</v>
      </c>
    </row>
    <row r="674" spans="1:13" ht="10.35" customHeight="1" x14ac:dyDescent="0.2">
      <c r="A674" s="31" t="s">
        <v>1429</v>
      </c>
      <c r="B674" s="1" t="s">
        <v>2761</v>
      </c>
      <c r="C674" s="1" t="s">
        <v>2765</v>
      </c>
      <c r="D674" s="2">
        <v>1.4</v>
      </c>
      <c r="E674" s="97">
        <f t="shared" si="64"/>
        <v>1.4996799999999999</v>
      </c>
      <c r="F674" s="97">
        <f t="shared" si="68"/>
        <v>1.5910105119999998</v>
      </c>
      <c r="G674" s="133">
        <f t="shared" si="62"/>
        <v>1.6307857747999996</v>
      </c>
      <c r="H674" s="133">
        <f t="shared" si="69"/>
        <v>1.8346339966499996</v>
      </c>
      <c r="I674" s="133">
        <f t="shared" si="63"/>
        <v>1.8713266765829997</v>
      </c>
      <c r="J674" s="6">
        <v>1.4999999999999999E-2</v>
      </c>
      <c r="K674" s="1">
        <v>20</v>
      </c>
      <c r="L674" s="16" t="s">
        <v>416</v>
      </c>
      <c r="M674" s="19" t="s">
        <v>2679</v>
      </c>
    </row>
    <row r="675" spans="1:13" ht="10.35" customHeight="1" x14ac:dyDescent="0.2">
      <c r="A675" s="31" t="s">
        <v>931</v>
      </c>
      <c r="B675" s="1" t="s">
        <v>2761</v>
      </c>
      <c r="C675" s="1" t="s">
        <v>2766</v>
      </c>
      <c r="D675" s="2">
        <v>2.7</v>
      </c>
      <c r="E675" s="97">
        <f t="shared" si="64"/>
        <v>2.8922400000000001</v>
      </c>
      <c r="F675" s="97">
        <f t="shared" si="68"/>
        <v>3.0683774160000001</v>
      </c>
      <c r="G675" s="133">
        <f t="shared" si="62"/>
        <v>3.1450868513999999</v>
      </c>
      <c r="H675" s="133">
        <f t="shared" si="69"/>
        <v>3.5382227078249997</v>
      </c>
      <c r="I675" s="133">
        <f t="shared" si="63"/>
        <v>3.6089871619814997</v>
      </c>
      <c r="J675" s="6">
        <v>1.2999999999999999E-2</v>
      </c>
      <c r="K675" s="1">
        <v>25</v>
      </c>
      <c r="L675" s="16" t="s">
        <v>417</v>
      </c>
      <c r="M675" s="19" t="s">
        <v>2679</v>
      </c>
    </row>
    <row r="676" spans="1:13" ht="10.35" customHeight="1" x14ac:dyDescent="0.2">
      <c r="A676" s="31" t="s">
        <v>932</v>
      </c>
      <c r="B676" s="1" t="s">
        <v>2761</v>
      </c>
      <c r="C676" s="1" t="s">
        <v>2767</v>
      </c>
      <c r="D676" s="2">
        <v>3.8</v>
      </c>
      <c r="E676" s="97">
        <f t="shared" si="64"/>
        <v>4.0705599999999995</v>
      </c>
      <c r="F676" s="97">
        <f t="shared" si="68"/>
        <v>4.3184571039999993</v>
      </c>
      <c r="G676" s="133">
        <f t="shared" si="62"/>
        <v>4.4264185315999987</v>
      </c>
      <c r="H676" s="133">
        <f t="shared" si="69"/>
        <v>4.9797208480499986</v>
      </c>
      <c r="I676" s="133">
        <f t="shared" si="63"/>
        <v>5.0793152650109983</v>
      </c>
      <c r="J676" s="6">
        <v>3.5999999999999997E-2</v>
      </c>
      <c r="K676" s="1">
        <v>20</v>
      </c>
      <c r="L676" s="16" t="s">
        <v>418</v>
      </c>
      <c r="M676" s="19" t="s">
        <v>2679</v>
      </c>
    </row>
    <row r="677" spans="1:13" ht="10.35" customHeight="1" x14ac:dyDescent="0.2">
      <c r="A677" s="31" t="s">
        <v>933</v>
      </c>
      <c r="B677" s="1" t="s">
        <v>2761</v>
      </c>
      <c r="C677" s="1" t="s">
        <v>2768</v>
      </c>
      <c r="D677" s="2">
        <v>3.8</v>
      </c>
      <c r="E677" s="97">
        <f t="shared" si="64"/>
        <v>4.0705599999999995</v>
      </c>
      <c r="F677" s="97">
        <f t="shared" si="68"/>
        <v>4.3184571039999993</v>
      </c>
      <c r="G677" s="133">
        <f t="shared" si="62"/>
        <v>4.4264185315999987</v>
      </c>
      <c r="H677" s="133">
        <f t="shared" si="69"/>
        <v>4.9797208480499986</v>
      </c>
      <c r="I677" s="133">
        <f t="shared" si="63"/>
        <v>5.0793152650109983</v>
      </c>
      <c r="J677" s="6">
        <v>3.5000000000000003E-2</v>
      </c>
      <c r="K677" s="1">
        <v>20</v>
      </c>
      <c r="L677" s="16" t="s">
        <v>419</v>
      </c>
      <c r="M677" s="19" t="s">
        <v>2679</v>
      </c>
    </row>
    <row r="678" spans="1:13" ht="10.35" customHeight="1" x14ac:dyDescent="0.2">
      <c r="A678" s="31" t="s">
        <v>934</v>
      </c>
      <c r="B678" s="1" t="s">
        <v>2761</v>
      </c>
      <c r="C678" s="1" t="s">
        <v>2769</v>
      </c>
      <c r="D678" s="2">
        <v>3.8</v>
      </c>
      <c r="E678" s="97">
        <f t="shared" si="64"/>
        <v>4.0705599999999995</v>
      </c>
      <c r="F678" s="97">
        <f t="shared" si="68"/>
        <v>4.3184571039999993</v>
      </c>
      <c r="G678" s="133">
        <f t="shared" si="62"/>
        <v>4.4264185315999987</v>
      </c>
      <c r="H678" s="133">
        <f t="shared" si="69"/>
        <v>4.9797208480499986</v>
      </c>
      <c r="I678" s="133">
        <f t="shared" si="63"/>
        <v>5.0793152650109983</v>
      </c>
      <c r="J678" s="6">
        <v>3.3000000000000002E-2</v>
      </c>
      <c r="K678" s="1">
        <v>20</v>
      </c>
      <c r="L678" s="16" t="s">
        <v>420</v>
      </c>
      <c r="M678" s="19" t="s">
        <v>2679</v>
      </c>
    </row>
    <row r="679" spans="1:13" ht="10.35" customHeight="1" x14ac:dyDescent="0.2">
      <c r="A679" s="31" t="s">
        <v>935</v>
      </c>
      <c r="B679" s="1" t="s">
        <v>2761</v>
      </c>
      <c r="C679" s="1" t="s">
        <v>2770</v>
      </c>
      <c r="D679" s="2">
        <v>3.8</v>
      </c>
      <c r="E679" s="97">
        <f t="shared" si="64"/>
        <v>4.0705599999999995</v>
      </c>
      <c r="F679" s="97">
        <f t="shared" si="68"/>
        <v>4.3184571039999993</v>
      </c>
      <c r="G679" s="133">
        <f t="shared" si="62"/>
        <v>4.4264185315999987</v>
      </c>
      <c r="H679" s="133">
        <f t="shared" si="69"/>
        <v>4.9797208480499986</v>
      </c>
      <c r="I679" s="133">
        <f t="shared" si="63"/>
        <v>5.0793152650109983</v>
      </c>
      <c r="J679" s="6">
        <v>2.9000000000000001E-2</v>
      </c>
      <c r="K679" s="1">
        <v>20</v>
      </c>
      <c r="L679" s="16" t="s">
        <v>1902</v>
      </c>
      <c r="M679" s="19" t="s">
        <v>2679</v>
      </c>
    </row>
    <row r="680" spans="1:13" ht="10.35" customHeight="1" x14ac:dyDescent="0.2">
      <c r="A680" s="31" t="s">
        <v>936</v>
      </c>
      <c r="B680" s="1" t="s">
        <v>2761</v>
      </c>
      <c r="C680" s="1" t="s">
        <v>2771</v>
      </c>
      <c r="D680" s="2">
        <v>7.2</v>
      </c>
      <c r="E680" s="97">
        <f t="shared" si="64"/>
        <v>7.7126399999999995</v>
      </c>
      <c r="F680" s="97">
        <f t="shared" si="68"/>
        <v>8.1823397759999992</v>
      </c>
      <c r="G680" s="133">
        <f t="shared" si="62"/>
        <v>8.3868982703999979</v>
      </c>
      <c r="H680" s="133">
        <f t="shared" si="69"/>
        <v>9.4352605541999974</v>
      </c>
      <c r="I680" s="133">
        <f t="shared" si="63"/>
        <v>9.6239657652839981</v>
      </c>
      <c r="J680" s="6">
        <v>5.7000000000000002E-2</v>
      </c>
      <c r="K680" s="1">
        <v>25</v>
      </c>
      <c r="L680" s="16" t="s">
        <v>1903</v>
      </c>
      <c r="M680" s="19" t="s">
        <v>2679</v>
      </c>
    </row>
    <row r="681" spans="1:13" ht="10.35" customHeight="1" x14ac:dyDescent="0.2">
      <c r="A681" s="31" t="s">
        <v>937</v>
      </c>
      <c r="B681" s="1" t="s">
        <v>2761</v>
      </c>
      <c r="C681" s="1" t="s">
        <v>2772</v>
      </c>
      <c r="D681" s="2">
        <v>7.2</v>
      </c>
      <c r="E681" s="97">
        <f t="shared" si="64"/>
        <v>7.7126399999999995</v>
      </c>
      <c r="F681" s="97">
        <f t="shared" si="68"/>
        <v>8.1823397759999992</v>
      </c>
      <c r="G681" s="133">
        <f t="shared" si="62"/>
        <v>8.3868982703999979</v>
      </c>
      <c r="H681" s="133">
        <f t="shared" si="69"/>
        <v>9.4352605541999974</v>
      </c>
      <c r="I681" s="133">
        <f t="shared" si="63"/>
        <v>9.6239657652839981</v>
      </c>
      <c r="J681" s="6">
        <v>4.9000000000000002E-2</v>
      </c>
      <c r="K681" s="1">
        <v>25</v>
      </c>
      <c r="L681" s="16" t="s">
        <v>1904</v>
      </c>
      <c r="M681" s="19" t="s">
        <v>2679</v>
      </c>
    </row>
    <row r="682" spans="1:13" ht="10.35" customHeight="1" x14ac:dyDescent="0.2">
      <c r="A682" s="31" t="s">
        <v>938</v>
      </c>
      <c r="B682" s="1" t="s">
        <v>2761</v>
      </c>
      <c r="C682" s="1" t="s">
        <v>2773</v>
      </c>
      <c r="D682" s="2">
        <v>2.2000000000000002</v>
      </c>
      <c r="E682" s="97">
        <f t="shared" si="64"/>
        <v>2.3566400000000001</v>
      </c>
      <c r="F682" s="97">
        <f t="shared" si="68"/>
        <v>2.500159376</v>
      </c>
      <c r="G682" s="133">
        <f t="shared" si="62"/>
        <v>2.5626633603999998</v>
      </c>
      <c r="H682" s="133">
        <f t="shared" si="69"/>
        <v>2.8829962804499996</v>
      </c>
      <c r="I682" s="133">
        <f t="shared" si="63"/>
        <v>2.9406562060589998</v>
      </c>
      <c r="J682" s="6">
        <v>0.02</v>
      </c>
      <c r="K682" s="1">
        <v>50</v>
      </c>
      <c r="L682" s="16" t="s">
        <v>1905</v>
      </c>
      <c r="M682" s="19" t="s">
        <v>2679</v>
      </c>
    </row>
    <row r="683" spans="1:13" ht="10.35" customHeight="1" x14ac:dyDescent="0.2">
      <c r="A683" s="31" t="s">
        <v>939</v>
      </c>
      <c r="B683" s="1" t="s">
        <v>2774</v>
      </c>
      <c r="C683" s="1" t="s">
        <v>2000</v>
      </c>
      <c r="D683" s="2">
        <v>0.4</v>
      </c>
      <c r="E683" s="97">
        <f t="shared" si="64"/>
        <v>0.42847999999999997</v>
      </c>
      <c r="F683" s="97">
        <f t="shared" si="68"/>
        <v>0.45457443199999997</v>
      </c>
      <c r="G683" s="133">
        <f t="shared" si="62"/>
        <v>0.46593879279999995</v>
      </c>
      <c r="H683" s="133">
        <f t="shared" si="69"/>
        <v>0.52418114189999998</v>
      </c>
      <c r="I683" s="133">
        <f t="shared" si="63"/>
        <v>0.53466476473799995</v>
      </c>
      <c r="J683" s="6">
        <v>1E-3</v>
      </c>
      <c r="K683" s="1">
        <v>10</v>
      </c>
      <c r="L683" s="16" t="s">
        <v>1906</v>
      </c>
      <c r="M683" s="19" t="s">
        <v>2646</v>
      </c>
    </row>
    <row r="684" spans="1:13" ht="10.35" customHeight="1" x14ac:dyDescent="0.2">
      <c r="A684" s="31" t="s">
        <v>940</v>
      </c>
      <c r="B684" s="1" t="s">
        <v>2774</v>
      </c>
      <c r="C684" s="1" t="s">
        <v>2001</v>
      </c>
      <c r="D684" s="2">
        <v>0.4</v>
      </c>
      <c r="E684" s="97">
        <f t="shared" si="64"/>
        <v>0.42847999999999997</v>
      </c>
      <c r="F684" s="97">
        <f t="shared" si="68"/>
        <v>0.45457443199999997</v>
      </c>
      <c r="G684" s="133">
        <f t="shared" si="62"/>
        <v>0.46593879279999995</v>
      </c>
      <c r="H684" s="133">
        <f t="shared" si="69"/>
        <v>0.52418114189999998</v>
      </c>
      <c r="I684" s="133">
        <f t="shared" si="63"/>
        <v>0.53466476473799995</v>
      </c>
      <c r="J684" s="6">
        <v>1E-3</v>
      </c>
      <c r="K684" s="1">
        <v>50</v>
      </c>
      <c r="L684" s="16" t="s">
        <v>1907</v>
      </c>
      <c r="M684" s="19" t="s">
        <v>2646</v>
      </c>
    </row>
    <row r="685" spans="1:13" ht="10.35" customHeight="1" x14ac:dyDescent="0.2">
      <c r="A685" s="31" t="s">
        <v>941</v>
      </c>
      <c r="B685" s="1" t="s">
        <v>2774</v>
      </c>
      <c r="C685" s="1" t="s">
        <v>2002</v>
      </c>
      <c r="D685" s="2">
        <v>0.4</v>
      </c>
      <c r="E685" s="97">
        <f t="shared" si="64"/>
        <v>0.42847999999999997</v>
      </c>
      <c r="F685" s="97">
        <f t="shared" si="68"/>
        <v>0.45457443199999997</v>
      </c>
      <c r="G685" s="133">
        <f t="shared" si="62"/>
        <v>0.46593879279999995</v>
      </c>
      <c r="H685" s="133">
        <f t="shared" si="69"/>
        <v>0.52418114189999998</v>
      </c>
      <c r="I685" s="133">
        <f t="shared" si="63"/>
        <v>0.53466476473799995</v>
      </c>
      <c r="J685" s="6">
        <v>2.0100000000000001E-3</v>
      </c>
      <c r="K685" s="1">
        <v>50</v>
      </c>
      <c r="L685" s="16" t="s">
        <v>1908</v>
      </c>
      <c r="M685" s="19" t="s">
        <v>2646</v>
      </c>
    </row>
    <row r="686" spans="1:13" ht="10.35" customHeight="1" x14ac:dyDescent="0.2">
      <c r="A686" s="31" t="s">
        <v>942</v>
      </c>
      <c r="B686" s="1" t="s">
        <v>2774</v>
      </c>
      <c r="C686" s="1" t="s">
        <v>2003</v>
      </c>
      <c r="D686" s="2">
        <v>0.4</v>
      </c>
      <c r="E686" s="97">
        <f t="shared" si="64"/>
        <v>0.42847999999999997</v>
      </c>
      <c r="F686" s="97">
        <f t="shared" si="68"/>
        <v>0.45457443199999997</v>
      </c>
      <c r="G686" s="133">
        <f t="shared" si="62"/>
        <v>0.46593879279999995</v>
      </c>
      <c r="H686" s="133">
        <f t="shared" si="69"/>
        <v>0.52418114189999998</v>
      </c>
      <c r="I686" s="133">
        <f t="shared" si="63"/>
        <v>0.53466476473799995</v>
      </c>
      <c r="J686" s="6">
        <v>1E-3</v>
      </c>
      <c r="K686" s="1">
        <v>50</v>
      </c>
      <c r="L686" s="16" t="s">
        <v>1909</v>
      </c>
      <c r="M686" s="19" t="s">
        <v>2646</v>
      </c>
    </row>
    <row r="687" spans="1:13" ht="10.35" customHeight="1" x14ac:dyDescent="0.2">
      <c r="A687" s="31" t="s">
        <v>943</v>
      </c>
      <c r="B687" s="1" t="s">
        <v>2774</v>
      </c>
      <c r="C687" s="1" t="s">
        <v>2004</v>
      </c>
      <c r="D687" s="2">
        <v>0.4</v>
      </c>
      <c r="E687" s="97">
        <f t="shared" si="64"/>
        <v>0.42847999999999997</v>
      </c>
      <c r="F687" s="97">
        <f t="shared" si="68"/>
        <v>0.45457443199999997</v>
      </c>
      <c r="G687" s="133">
        <f t="shared" si="62"/>
        <v>0.46593879279999995</v>
      </c>
      <c r="H687" s="133">
        <f t="shared" si="69"/>
        <v>0.52418114189999998</v>
      </c>
      <c r="I687" s="133">
        <f t="shared" si="63"/>
        <v>0.53466476473799995</v>
      </c>
      <c r="J687" s="6">
        <v>1.32E-3</v>
      </c>
      <c r="K687" s="1">
        <v>50</v>
      </c>
      <c r="L687" s="16" t="s">
        <v>1910</v>
      </c>
      <c r="M687" s="19" t="s">
        <v>2646</v>
      </c>
    </row>
    <row r="688" spans="1:13" ht="10.35" customHeight="1" x14ac:dyDescent="0.2">
      <c r="A688" s="31" t="s">
        <v>944</v>
      </c>
      <c r="B688" s="1" t="s">
        <v>2774</v>
      </c>
      <c r="C688" s="1" t="s">
        <v>2005</v>
      </c>
      <c r="D688" s="2">
        <v>0.4</v>
      </c>
      <c r="E688" s="97">
        <f t="shared" si="64"/>
        <v>0.42847999999999997</v>
      </c>
      <c r="F688" s="97">
        <f t="shared" si="68"/>
        <v>0.45457443199999997</v>
      </c>
      <c r="G688" s="133">
        <f t="shared" si="62"/>
        <v>0.46593879279999995</v>
      </c>
      <c r="H688" s="133">
        <f t="shared" si="69"/>
        <v>0.52418114189999998</v>
      </c>
      <c r="I688" s="133">
        <f t="shared" si="63"/>
        <v>0.53466476473799995</v>
      </c>
      <c r="J688" s="6">
        <v>1E-3</v>
      </c>
      <c r="K688" s="1">
        <v>50</v>
      </c>
      <c r="L688" s="16" t="s">
        <v>1911</v>
      </c>
      <c r="M688" s="19" t="s">
        <v>2646</v>
      </c>
    </row>
    <row r="689" spans="1:13" ht="10.35" customHeight="1" x14ac:dyDescent="0.2">
      <c r="A689" s="31" t="s">
        <v>945</v>
      </c>
      <c r="B689" s="1" t="s">
        <v>2774</v>
      </c>
      <c r="C689" s="1" t="s">
        <v>2006</v>
      </c>
      <c r="D689" s="2">
        <v>0.7</v>
      </c>
      <c r="E689" s="97">
        <f t="shared" si="64"/>
        <v>0.74983999999999995</v>
      </c>
      <c r="F689" s="97">
        <f t="shared" si="68"/>
        <v>0.79550525599999988</v>
      </c>
      <c r="G689" s="133">
        <f t="shared" si="62"/>
        <v>0.81539288739999982</v>
      </c>
      <c r="H689" s="133">
        <f t="shared" si="69"/>
        <v>0.9173169983249998</v>
      </c>
      <c r="I689" s="133">
        <f t="shared" si="63"/>
        <v>0.93566333829149984</v>
      </c>
      <c r="J689" s="6">
        <v>2E-3</v>
      </c>
      <c r="K689" s="1">
        <v>50</v>
      </c>
      <c r="L689" s="16" t="s">
        <v>1912</v>
      </c>
      <c r="M689" s="19" t="s">
        <v>2646</v>
      </c>
    </row>
    <row r="690" spans="1:13" ht="10.35" customHeight="1" x14ac:dyDescent="0.2">
      <c r="A690" s="31" t="s">
        <v>946</v>
      </c>
      <c r="B690" s="1" t="s">
        <v>2774</v>
      </c>
      <c r="C690" s="1" t="s">
        <v>2007</v>
      </c>
      <c r="D690" s="2">
        <v>0.7</v>
      </c>
      <c r="E690" s="97">
        <f t="shared" si="64"/>
        <v>0.74983999999999995</v>
      </c>
      <c r="F690" s="97">
        <f t="shared" si="68"/>
        <v>0.79550525599999988</v>
      </c>
      <c r="G690" s="133">
        <f t="shared" si="62"/>
        <v>0.81539288739999982</v>
      </c>
      <c r="H690" s="133">
        <f t="shared" si="69"/>
        <v>0.9173169983249998</v>
      </c>
      <c r="I690" s="133">
        <f t="shared" si="63"/>
        <v>0.93566333829149984</v>
      </c>
      <c r="J690" s="6">
        <v>2E-3</v>
      </c>
      <c r="K690" s="1">
        <v>50</v>
      </c>
      <c r="L690" s="16" t="s">
        <v>1913</v>
      </c>
      <c r="M690" s="19" t="s">
        <v>2646</v>
      </c>
    </row>
    <row r="691" spans="1:13" ht="10.35" customHeight="1" x14ac:dyDescent="0.2">
      <c r="A691" s="31" t="s">
        <v>982</v>
      </c>
      <c r="B691" s="1" t="s">
        <v>2775</v>
      </c>
      <c r="C691" s="1" t="s">
        <v>2001</v>
      </c>
      <c r="D691" s="2">
        <v>0.4</v>
      </c>
      <c r="E691" s="97">
        <f t="shared" si="64"/>
        <v>0.42847999999999997</v>
      </c>
      <c r="F691" s="97">
        <f t="shared" si="68"/>
        <v>0.45457443199999997</v>
      </c>
      <c r="G691" s="133">
        <f t="shared" si="62"/>
        <v>0.46593879279999995</v>
      </c>
      <c r="H691" s="133">
        <f t="shared" si="69"/>
        <v>0.52418114189999998</v>
      </c>
      <c r="I691" s="133">
        <f t="shared" si="63"/>
        <v>0.53466476473799995</v>
      </c>
      <c r="J691" s="6">
        <v>1.3799999999999999E-3</v>
      </c>
      <c r="K691" s="1">
        <v>50</v>
      </c>
      <c r="L691" s="16" t="s">
        <v>1914</v>
      </c>
      <c r="M691" s="19" t="s">
        <v>2679</v>
      </c>
    </row>
    <row r="692" spans="1:13" ht="10.35" customHeight="1" x14ac:dyDescent="0.2">
      <c r="A692" s="31" t="s">
        <v>983</v>
      </c>
      <c r="B692" s="1" t="s">
        <v>2776</v>
      </c>
      <c r="C692" s="1" t="s">
        <v>2001</v>
      </c>
      <c r="D692" s="2">
        <v>0.5</v>
      </c>
      <c r="E692" s="97">
        <f t="shared" si="64"/>
        <v>0.53559999999999997</v>
      </c>
      <c r="F692" s="97">
        <f t="shared" si="68"/>
        <v>0.56821803999999998</v>
      </c>
      <c r="G692" s="133">
        <f t="shared" si="62"/>
        <v>0.5824234909999999</v>
      </c>
      <c r="H692" s="133">
        <f t="shared" si="69"/>
        <v>0.65522642737499992</v>
      </c>
      <c r="I692" s="133">
        <f t="shared" si="63"/>
        <v>0.66833095592249991</v>
      </c>
      <c r="J692" s="6">
        <v>2.2200000000000002E-3</v>
      </c>
      <c r="K692" s="1">
        <v>50</v>
      </c>
      <c r="L692" s="16" t="s">
        <v>1915</v>
      </c>
      <c r="M692" s="19" t="s">
        <v>2679</v>
      </c>
    </row>
    <row r="693" spans="1:13" ht="10.35" customHeight="1" x14ac:dyDescent="0.2">
      <c r="A693" s="31" t="s">
        <v>984</v>
      </c>
      <c r="B693" s="1" t="s">
        <v>2776</v>
      </c>
      <c r="C693" s="1" t="s">
        <v>2000</v>
      </c>
      <c r="D693" s="2">
        <v>0.7</v>
      </c>
      <c r="E693" s="97">
        <f t="shared" si="64"/>
        <v>0.74983999999999995</v>
      </c>
      <c r="F693" s="97">
        <f t="shared" si="68"/>
        <v>0.79550525599999988</v>
      </c>
      <c r="G693" s="133">
        <f t="shared" si="62"/>
        <v>0.81539288739999982</v>
      </c>
      <c r="H693" s="133">
        <f t="shared" si="69"/>
        <v>0.9173169983249998</v>
      </c>
      <c r="I693" s="133">
        <f t="shared" si="63"/>
        <v>0.93566333829149984</v>
      </c>
      <c r="J693" s="6">
        <v>3.0000000000000001E-3</v>
      </c>
      <c r="K693" s="1">
        <v>50</v>
      </c>
      <c r="L693" s="16" t="s">
        <v>1916</v>
      </c>
      <c r="M693" s="19" t="s">
        <v>2679</v>
      </c>
    </row>
    <row r="694" spans="1:13" ht="10.35" customHeight="1" x14ac:dyDescent="0.2">
      <c r="A694" s="31" t="s">
        <v>985</v>
      </c>
      <c r="B694" s="1" t="s">
        <v>626</v>
      </c>
      <c r="C694" s="1" t="s">
        <v>2777</v>
      </c>
      <c r="D694" s="2">
        <v>23.2</v>
      </c>
      <c r="E694" s="97">
        <f t="shared" si="64"/>
        <v>24.851839999999999</v>
      </c>
      <c r="F694" s="97">
        <f t="shared" si="68"/>
        <v>26.365317055999999</v>
      </c>
      <c r="G694" s="133">
        <f t="shared" si="62"/>
        <v>27.024449982399997</v>
      </c>
      <c r="H694" s="133">
        <f t="shared" si="69"/>
        <v>30.402506230199997</v>
      </c>
      <c r="I694" s="133">
        <f t="shared" si="63"/>
        <v>31.010556354803999</v>
      </c>
      <c r="J694" s="6">
        <v>9.8000000000000004E-2</v>
      </c>
      <c r="K694" s="1">
        <v>25</v>
      </c>
      <c r="L694" s="16" t="s">
        <v>1917</v>
      </c>
      <c r="M694" s="19" t="s">
        <v>2646</v>
      </c>
    </row>
    <row r="695" spans="1:13" ht="10.35" customHeight="1" x14ac:dyDescent="0.2">
      <c r="A695" s="31" t="s">
        <v>986</v>
      </c>
      <c r="B695" s="1" t="s">
        <v>2779</v>
      </c>
      <c r="C695" s="1" t="s">
        <v>2777</v>
      </c>
      <c r="D695" s="2">
        <v>23.2</v>
      </c>
      <c r="E695" s="97">
        <f t="shared" si="64"/>
        <v>24.851839999999999</v>
      </c>
      <c r="F695" s="97">
        <f t="shared" si="68"/>
        <v>26.365317055999999</v>
      </c>
      <c r="G695" s="133">
        <f t="shared" si="62"/>
        <v>27.024449982399997</v>
      </c>
      <c r="H695" s="133">
        <f t="shared" si="69"/>
        <v>30.402506230199997</v>
      </c>
      <c r="I695" s="133">
        <f t="shared" si="63"/>
        <v>31.010556354803999</v>
      </c>
      <c r="J695" s="6">
        <v>0.18099999999999999</v>
      </c>
      <c r="K695" s="1">
        <v>25</v>
      </c>
      <c r="L695" s="16" t="s">
        <v>1918</v>
      </c>
      <c r="M695" s="19" t="s">
        <v>2646</v>
      </c>
    </row>
    <row r="696" spans="1:13" ht="10.35" customHeight="1" x14ac:dyDescent="0.2">
      <c r="A696" s="31" t="s">
        <v>987</v>
      </c>
      <c r="B696" s="1" t="s">
        <v>2779</v>
      </c>
      <c r="C696" s="1" t="s">
        <v>2778</v>
      </c>
      <c r="D696" s="2">
        <v>23.2</v>
      </c>
      <c r="E696" s="97">
        <f t="shared" si="64"/>
        <v>24.851839999999999</v>
      </c>
      <c r="F696" s="97">
        <f t="shared" si="68"/>
        <v>26.365317055999999</v>
      </c>
      <c r="G696" s="133">
        <f t="shared" si="62"/>
        <v>27.024449982399997</v>
      </c>
      <c r="H696" s="133">
        <f t="shared" si="69"/>
        <v>30.402506230199997</v>
      </c>
      <c r="I696" s="133">
        <f t="shared" si="63"/>
        <v>31.010556354803999</v>
      </c>
      <c r="J696" s="6">
        <v>0.18</v>
      </c>
      <c r="K696" s="1">
        <v>25</v>
      </c>
      <c r="L696" s="16" t="s">
        <v>1919</v>
      </c>
      <c r="M696" s="19" t="s">
        <v>2646</v>
      </c>
    </row>
    <row r="697" spans="1:13" ht="10.35" customHeight="1" x14ac:dyDescent="0.2">
      <c r="A697" s="31" t="s">
        <v>988</v>
      </c>
      <c r="B697" s="1" t="s">
        <v>2780</v>
      </c>
      <c r="C697" s="1" t="s">
        <v>2737</v>
      </c>
      <c r="D697" s="2">
        <v>14.6</v>
      </c>
      <c r="E697" s="97">
        <f t="shared" si="64"/>
        <v>15.639519999999999</v>
      </c>
      <c r="F697" s="97">
        <f t="shared" si="68"/>
        <v>16.591966767999999</v>
      </c>
      <c r="G697" s="133">
        <f t="shared" si="62"/>
        <v>17.006765937199997</v>
      </c>
      <c r="H697" s="133">
        <f t="shared" si="69"/>
        <v>19.132611679349996</v>
      </c>
      <c r="I697" s="133">
        <f t="shared" si="63"/>
        <v>19.515263912936994</v>
      </c>
      <c r="J697" s="6">
        <v>0.24399999999999999</v>
      </c>
      <c r="K697" s="1">
        <v>25</v>
      </c>
      <c r="L697" s="16" t="s">
        <v>1920</v>
      </c>
      <c r="M697" s="19" t="s">
        <v>2646</v>
      </c>
    </row>
    <row r="698" spans="1:13" ht="10.35" customHeight="1" x14ac:dyDescent="0.2">
      <c r="A698" s="31" t="s">
        <v>989</v>
      </c>
      <c r="B698" s="1" t="s">
        <v>2781</v>
      </c>
      <c r="C698" s="1" t="s">
        <v>2737</v>
      </c>
      <c r="D698" s="2">
        <v>22.3</v>
      </c>
      <c r="E698" s="97">
        <f t="shared" si="64"/>
        <v>23.88776</v>
      </c>
      <c r="F698" s="97">
        <f t="shared" si="68"/>
        <v>25.342524584</v>
      </c>
      <c r="G698" s="133">
        <f t="shared" si="62"/>
        <v>25.976087698599997</v>
      </c>
      <c r="H698" s="133">
        <f t="shared" si="69"/>
        <v>29.223098660924997</v>
      </c>
      <c r="I698" s="133">
        <f t="shared" si="63"/>
        <v>29.807560634143496</v>
      </c>
      <c r="J698" s="6">
        <v>0.22900000000000001</v>
      </c>
      <c r="K698" s="1">
        <v>25</v>
      </c>
      <c r="L698" s="16" t="s">
        <v>1921</v>
      </c>
      <c r="M698" s="19" t="s">
        <v>2646</v>
      </c>
    </row>
    <row r="699" spans="1:13" s="75" customFormat="1" ht="10.35" customHeight="1" x14ac:dyDescent="0.2">
      <c r="A699" s="99" t="s">
        <v>849</v>
      </c>
      <c r="B699" s="72" t="s">
        <v>626</v>
      </c>
      <c r="C699" s="72" t="s">
        <v>371</v>
      </c>
      <c r="D699" s="70">
        <v>8.3000000000000007</v>
      </c>
      <c r="E699" s="70">
        <f t="shared" si="64"/>
        <v>8.8909599999999998</v>
      </c>
      <c r="F699" s="70">
        <v>5.51</v>
      </c>
      <c r="G699" s="132">
        <f t="shared" si="62"/>
        <v>5.6477499999999994</v>
      </c>
      <c r="H699" s="132">
        <f t="shared" si="69"/>
        <v>6.3537187499999996</v>
      </c>
      <c r="I699" s="132">
        <f t="shared" si="63"/>
        <v>6.4807931249999999</v>
      </c>
      <c r="J699" s="100">
        <v>6.6000000000000003E-2</v>
      </c>
      <c r="K699" s="72">
        <v>25</v>
      </c>
      <c r="L699" s="78" t="s">
        <v>850</v>
      </c>
      <c r="M699" s="74" t="s">
        <v>2646</v>
      </c>
    </row>
    <row r="700" spans="1:13" ht="10.35" customHeight="1" x14ac:dyDescent="0.2">
      <c r="A700" s="31" t="s">
        <v>990</v>
      </c>
      <c r="B700" s="1" t="s">
        <v>626</v>
      </c>
      <c r="C700" s="1" t="s">
        <v>292</v>
      </c>
      <c r="D700" s="2">
        <v>21.6</v>
      </c>
      <c r="E700" s="97">
        <f t="shared" si="64"/>
        <v>23.137920000000001</v>
      </c>
      <c r="F700" s="97">
        <f t="shared" si="68"/>
        <v>24.547019328000001</v>
      </c>
      <c r="G700" s="133">
        <f t="shared" si="62"/>
        <v>25.160694811199999</v>
      </c>
      <c r="H700" s="133">
        <f t="shared" si="69"/>
        <v>28.305781662599998</v>
      </c>
      <c r="I700" s="133">
        <f t="shared" si="63"/>
        <v>28.871897295851998</v>
      </c>
      <c r="J700" s="6">
        <v>0.24399999999999999</v>
      </c>
      <c r="K700" s="1">
        <v>25</v>
      </c>
      <c r="L700" s="16" t="s">
        <v>1922</v>
      </c>
      <c r="M700" s="19" t="s">
        <v>2646</v>
      </c>
    </row>
    <row r="701" spans="1:13" ht="10.35" customHeight="1" x14ac:dyDescent="0.2">
      <c r="A701" s="34" t="s">
        <v>851</v>
      </c>
      <c r="B701" s="22" t="s">
        <v>370</v>
      </c>
      <c r="C701" s="22" t="s">
        <v>372</v>
      </c>
      <c r="D701" s="2">
        <v>28.8</v>
      </c>
      <c r="E701" s="97">
        <f t="shared" si="64"/>
        <v>30.850559999999998</v>
      </c>
      <c r="F701" s="97">
        <f t="shared" si="68"/>
        <v>32.729359103999997</v>
      </c>
      <c r="G701" s="133">
        <f t="shared" si="62"/>
        <v>33.547593081599992</v>
      </c>
      <c r="H701" s="133">
        <f t="shared" si="69"/>
        <v>37.74104221679999</v>
      </c>
      <c r="I701" s="133">
        <f t="shared" si="63"/>
        <v>38.495863061135992</v>
      </c>
      <c r="J701" s="21">
        <v>0.36899999999999999</v>
      </c>
      <c r="K701" s="1">
        <v>1</v>
      </c>
      <c r="L701" s="25" t="s">
        <v>852</v>
      </c>
      <c r="M701" s="19" t="s">
        <v>2646</v>
      </c>
    </row>
    <row r="702" spans="1:13" ht="10.35" customHeight="1" x14ac:dyDescent="0.2">
      <c r="A702" s="31" t="s">
        <v>991</v>
      </c>
      <c r="B702" s="1" t="s">
        <v>293</v>
      </c>
      <c r="C702" s="1" t="s">
        <v>2640</v>
      </c>
      <c r="D702" s="2">
        <v>11.9</v>
      </c>
      <c r="E702" s="97">
        <f t="shared" si="64"/>
        <v>12.74728</v>
      </c>
      <c r="F702" s="97">
        <f t="shared" si="68"/>
        <v>13.523589352</v>
      </c>
      <c r="G702" s="133">
        <f t="shared" si="62"/>
        <v>13.861679085799999</v>
      </c>
      <c r="H702" s="133">
        <f>G702*1.05</f>
        <v>14.55476304009</v>
      </c>
      <c r="I702" s="133">
        <f t="shared" si="63"/>
        <v>14.8458583008918</v>
      </c>
      <c r="J702" s="6">
        <v>4.2000000000000003E-2</v>
      </c>
      <c r="K702" s="1">
        <v>1</v>
      </c>
      <c r="L702" s="16" t="s">
        <v>1923</v>
      </c>
      <c r="M702" s="19" t="s">
        <v>2886</v>
      </c>
    </row>
    <row r="703" spans="1:13" ht="10.35" customHeight="1" x14ac:dyDescent="0.2">
      <c r="A703" s="16" t="s">
        <v>88</v>
      </c>
      <c r="B703" s="1" t="s">
        <v>90</v>
      </c>
      <c r="C703" s="1" t="s">
        <v>2702</v>
      </c>
      <c r="D703" s="46">
        <v>24.9</v>
      </c>
      <c r="E703" s="97">
        <f t="shared" si="64"/>
        <v>26.672879999999996</v>
      </c>
      <c r="F703" s="97">
        <f t="shared" si="68"/>
        <v>28.297258391999993</v>
      </c>
      <c r="G703" s="133">
        <f t="shared" si="62"/>
        <v>29.004689851799991</v>
      </c>
      <c r="H703" s="133">
        <f t="shared" ref="H703" si="70">G703*1.05</f>
        <v>30.454924344389994</v>
      </c>
      <c r="I703" s="133">
        <f t="shared" si="63"/>
        <v>31.064022831277793</v>
      </c>
      <c r="J703" s="6">
        <v>0.4</v>
      </c>
      <c r="K703" s="1">
        <v>1</v>
      </c>
      <c r="L703" s="44" t="s">
        <v>89</v>
      </c>
      <c r="M703" s="19" t="s">
        <v>2646</v>
      </c>
    </row>
    <row r="704" spans="1:13" ht="10.35" customHeight="1" x14ac:dyDescent="0.2">
      <c r="A704" s="31" t="s">
        <v>992</v>
      </c>
      <c r="B704" s="1" t="s">
        <v>294</v>
      </c>
      <c r="C704" s="1" t="s">
        <v>295</v>
      </c>
      <c r="D704" s="2">
        <v>24.1</v>
      </c>
      <c r="E704" s="97">
        <f t="shared" si="64"/>
        <v>25.815919999999998</v>
      </c>
      <c r="F704" s="97">
        <f t="shared" si="68"/>
        <v>27.388109527999998</v>
      </c>
      <c r="G704" s="133">
        <f t="shared" si="62"/>
        <v>28.072812266199996</v>
      </c>
      <c r="H704" s="133">
        <f>G704*1.125</f>
        <v>31.581913799474997</v>
      </c>
      <c r="I704" s="133">
        <f t="shared" si="63"/>
        <v>32.213552075464499</v>
      </c>
      <c r="J704" s="6">
        <v>4.7E-2</v>
      </c>
      <c r="K704" s="1">
        <v>1</v>
      </c>
      <c r="L704" s="16" t="s">
        <v>1924</v>
      </c>
      <c r="M704" s="19" t="s">
        <v>2686</v>
      </c>
    </row>
    <row r="705" spans="1:13" s="38" customFormat="1" ht="10.35" customHeight="1" x14ac:dyDescent="0.2">
      <c r="A705" s="32" t="s">
        <v>993</v>
      </c>
      <c r="B705" s="5" t="s">
        <v>294</v>
      </c>
      <c r="C705" s="5" t="s">
        <v>296</v>
      </c>
      <c r="D705" s="18">
        <v>11</v>
      </c>
      <c r="E705" s="70">
        <f t="shared" si="64"/>
        <v>11.783199999999999</v>
      </c>
      <c r="F705" s="70">
        <f t="shared" si="68"/>
        <v>12.500796879999998</v>
      </c>
      <c r="G705" s="132">
        <f t="shared" si="62"/>
        <v>12.813316801999996</v>
      </c>
      <c r="H705" s="132">
        <f>G705*1.125</f>
        <v>14.414981402249996</v>
      </c>
      <c r="I705" s="132">
        <f t="shared" si="63"/>
        <v>14.703281030294995</v>
      </c>
      <c r="J705" s="9">
        <v>7.2999999999999995E-2</v>
      </c>
      <c r="K705" s="5">
        <v>1</v>
      </c>
      <c r="L705" s="12" t="s">
        <v>1925</v>
      </c>
      <c r="M705" s="15" t="s">
        <v>2686</v>
      </c>
    </row>
    <row r="706" spans="1:13" ht="10.35" customHeight="1" x14ac:dyDescent="0.2">
      <c r="A706" s="31" t="s">
        <v>994</v>
      </c>
      <c r="B706" s="1" t="s">
        <v>297</v>
      </c>
      <c r="C706" s="1" t="s">
        <v>298</v>
      </c>
      <c r="D706" s="2">
        <v>36.4</v>
      </c>
      <c r="E706" s="97">
        <f t="shared" si="64"/>
        <v>38.991679999999995</v>
      </c>
      <c r="F706" s="97">
        <f t="shared" si="68"/>
        <v>41.36627331199999</v>
      </c>
      <c r="G706" s="133">
        <f t="shared" si="62"/>
        <v>42.400430144799984</v>
      </c>
      <c r="H706" s="133">
        <f t="shared" ref="H706:H716" si="71">G706*1.125</f>
        <v>47.700483912899983</v>
      </c>
      <c r="I706" s="133">
        <f t="shared" si="63"/>
        <v>48.654493591157987</v>
      </c>
      <c r="J706" s="6">
        <v>0.156</v>
      </c>
      <c r="K706" s="1">
        <v>1</v>
      </c>
      <c r="L706" s="16" t="s">
        <v>1926</v>
      </c>
      <c r="M706" s="19" t="s">
        <v>2646</v>
      </c>
    </row>
    <row r="707" spans="1:13" ht="10.35" customHeight="1" x14ac:dyDescent="0.2">
      <c r="A707" s="31" t="s">
        <v>995</v>
      </c>
      <c r="B707" s="1" t="s">
        <v>1291</v>
      </c>
      <c r="C707" s="1" t="s">
        <v>1292</v>
      </c>
      <c r="D707" s="2">
        <v>16.2</v>
      </c>
      <c r="E707" s="97">
        <f t="shared" si="64"/>
        <v>17.353439999999999</v>
      </c>
      <c r="F707" s="97">
        <f t="shared" si="68"/>
        <v>18.410264496</v>
      </c>
      <c r="G707" s="133">
        <f t="shared" si="62"/>
        <v>18.870521108399998</v>
      </c>
      <c r="H707" s="133">
        <f t="shared" si="71"/>
        <v>21.229336246949998</v>
      </c>
      <c r="I707" s="133">
        <f t="shared" si="63"/>
        <v>21.653922971888999</v>
      </c>
      <c r="J707" s="6">
        <v>4.8000000000000001E-2</v>
      </c>
      <c r="K707" s="1">
        <v>1</v>
      </c>
      <c r="L707" s="16" t="s">
        <v>1927</v>
      </c>
      <c r="M707" s="19" t="s">
        <v>2654</v>
      </c>
    </row>
    <row r="708" spans="1:13" ht="10.35" customHeight="1" x14ac:dyDescent="0.2">
      <c r="A708" s="31" t="s">
        <v>996</v>
      </c>
      <c r="B708" s="1" t="s">
        <v>1291</v>
      </c>
      <c r="C708" s="1" t="s">
        <v>2433</v>
      </c>
      <c r="D708" s="2">
        <v>16.2</v>
      </c>
      <c r="E708" s="97">
        <f t="shared" si="64"/>
        <v>17.353439999999999</v>
      </c>
      <c r="F708" s="97">
        <f t="shared" si="68"/>
        <v>18.410264496</v>
      </c>
      <c r="G708" s="133">
        <f t="shared" si="62"/>
        <v>18.870521108399998</v>
      </c>
      <c r="H708" s="133">
        <f t="shared" si="71"/>
        <v>21.229336246949998</v>
      </c>
      <c r="I708" s="133">
        <f t="shared" si="63"/>
        <v>21.653922971888999</v>
      </c>
      <c r="J708" s="6">
        <v>3.7999999999999999E-2</v>
      </c>
      <c r="K708" s="1">
        <v>1</v>
      </c>
      <c r="L708" s="16" t="s">
        <v>1928</v>
      </c>
      <c r="M708" s="19" t="s">
        <v>2646</v>
      </c>
    </row>
    <row r="709" spans="1:13" ht="10.35" customHeight="1" x14ac:dyDescent="0.2">
      <c r="A709" s="34" t="s">
        <v>853</v>
      </c>
      <c r="B709" s="1" t="s">
        <v>373</v>
      </c>
      <c r="C709" s="22" t="s">
        <v>374</v>
      </c>
      <c r="D709" s="2">
        <v>11.2</v>
      </c>
      <c r="E709" s="97">
        <f t="shared" si="64"/>
        <v>11.997439999999999</v>
      </c>
      <c r="F709" s="97">
        <f t="shared" si="68"/>
        <v>12.728084095999998</v>
      </c>
      <c r="G709" s="133">
        <f t="shared" si="62"/>
        <v>13.046286198399997</v>
      </c>
      <c r="H709" s="133">
        <f t="shared" si="71"/>
        <v>14.677071973199997</v>
      </c>
      <c r="I709" s="133">
        <f t="shared" ref="I709:I772" si="72">H709*1.02</f>
        <v>14.970613412663997</v>
      </c>
      <c r="J709" s="21">
        <v>1E-3</v>
      </c>
      <c r="K709" s="1">
        <v>1</v>
      </c>
      <c r="L709" s="25" t="s">
        <v>854</v>
      </c>
      <c r="M709" s="19" t="s">
        <v>2646</v>
      </c>
    </row>
    <row r="710" spans="1:13" ht="10.35" customHeight="1" x14ac:dyDescent="0.2">
      <c r="A710" s="31" t="s">
        <v>997</v>
      </c>
      <c r="B710" s="1" t="s">
        <v>1293</v>
      </c>
      <c r="C710" s="1" t="s">
        <v>2737</v>
      </c>
      <c r="D710" s="2">
        <v>13.2</v>
      </c>
      <c r="E710" s="97">
        <f t="shared" si="64"/>
        <v>14.139839999999998</v>
      </c>
      <c r="F710" s="97">
        <f t="shared" si="68"/>
        <v>15.000956255999997</v>
      </c>
      <c r="G710" s="133">
        <f t="shared" ref="G710:G773" si="73">F710*1.025</f>
        <v>15.375980162399996</v>
      </c>
      <c r="H710" s="133">
        <f t="shared" si="71"/>
        <v>17.297977682699994</v>
      </c>
      <c r="I710" s="133">
        <f t="shared" si="72"/>
        <v>17.643937236353995</v>
      </c>
      <c r="J710" s="6">
        <v>0.13800000000000001</v>
      </c>
      <c r="K710" s="1">
        <v>1</v>
      </c>
      <c r="L710" s="16" t="s">
        <v>1929</v>
      </c>
      <c r="M710" s="19" t="s">
        <v>2646</v>
      </c>
    </row>
    <row r="711" spans="1:13" ht="10.35" customHeight="1" x14ac:dyDescent="0.2">
      <c r="A711" s="32" t="s">
        <v>998</v>
      </c>
      <c r="B711" s="5" t="s">
        <v>1294</v>
      </c>
      <c r="C711" s="5" t="s">
        <v>1295</v>
      </c>
      <c r="D711" s="18">
        <v>9.3000000000000007</v>
      </c>
      <c r="E711" s="70">
        <v>11.5</v>
      </c>
      <c r="F711" s="70">
        <f t="shared" si="68"/>
        <v>12.20035</v>
      </c>
      <c r="G711" s="132">
        <f t="shared" si="73"/>
        <v>12.505358749999999</v>
      </c>
      <c r="H711" s="132">
        <f t="shared" si="71"/>
        <v>14.068528593749999</v>
      </c>
      <c r="I711" s="132">
        <f t="shared" si="72"/>
        <v>14.349899165624999</v>
      </c>
      <c r="J711" s="9">
        <v>8.4000000000000005E-2</v>
      </c>
      <c r="K711" s="5">
        <v>1</v>
      </c>
      <c r="L711" s="12" t="s">
        <v>1930</v>
      </c>
      <c r="M711" s="15" t="s">
        <v>2686</v>
      </c>
    </row>
    <row r="712" spans="1:13" ht="10.35" customHeight="1" x14ac:dyDescent="0.2">
      <c r="A712" s="31" t="s">
        <v>999</v>
      </c>
      <c r="B712" s="1" t="s">
        <v>1293</v>
      </c>
      <c r="C712" s="1" t="s">
        <v>968</v>
      </c>
      <c r="D712" s="2">
        <v>14.4</v>
      </c>
      <c r="E712" s="97">
        <f t="shared" si="64"/>
        <v>15.425279999999999</v>
      </c>
      <c r="F712" s="97">
        <f t="shared" si="68"/>
        <v>16.364679551999998</v>
      </c>
      <c r="G712" s="133">
        <f t="shared" si="73"/>
        <v>16.773796540799996</v>
      </c>
      <c r="H712" s="133">
        <f t="shared" si="71"/>
        <v>18.870521108399995</v>
      </c>
      <c r="I712" s="133">
        <f t="shared" si="72"/>
        <v>19.247931530567996</v>
      </c>
      <c r="J712" s="6">
        <v>0.11700000000000001</v>
      </c>
      <c r="K712" s="1">
        <v>1</v>
      </c>
      <c r="L712" s="16" t="s">
        <v>1931</v>
      </c>
      <c r="M712" s="19" t="s">
        <v>2646</v>
      </c>
    </row>
    <row r="713" spans="1:13" ht="10.35" customHeight="1" x14ac:dyDescent="0.2">
      <c r="A713" s="31" t="s">
        <v>1000</v>
      </c>
      <c r="B713" s="1" t="s">
        <v>1753</v>
      </c>
      <c r="C713" s="1" t="s">
        <v>347</v>
      </c>
      <c r="D713" s="2">
        <v>29.2</v>
      </c>
      <c r="E713" s="97">
        <f t="shared" si="64"/>
        <v>31.279039999999998</v>
      </c>
      <c r="F713" s="97">
        <f t="shared" si="68"/>
        <v>33.183933535999998</v>
      </c>
      <c r="G713" s="133">
        <f t="shared" si="73"/>
        <v>34.013531874399995</v>
      </c>
      <c r="H713" s="133">
        <f t="shared" si="71"/>
        <v>38.265223358699991</v>
      </c>
      <c r="I713" s="133">
        <f t="shared" si="72"/>
        <v>39.030527825873989</v>
      </c>
      <c r="J713" s="6">
        <v>0.185</v>
      </c>
      <c r="K713" s="1">
        <v>1</v>
      </c>
      <c r="L713" s="16" t="s">
        <v>1932</v>
      </c>
      <c r="M713" s="19" t="s">
        <v>2646</v>
      </c>
    </row>
    <row r="714" spans="1:13" ht="10.35" customHeight="1" x14ac:dyDescent="0.2">
      <c r="A714" s="31" t="s">
        <v>1001</v>
      </c>
      <c r="B714" s="1" t="s">
        <v>1753</v>
      </c>
      <c r="C714" s="1" t="s">
        <v>1296</v>
      </c>
      <c r="D714" s="2">
        <v>31.7</v>
      </c>
      <c r="E714" s="97">
        <f t="shared" ref="E714:E777" si="74">D714*1.0712</f>
        <v>33.957039999999999</v>
      </c>
      <c r="F714" s="97">
        <f t="shared" si="68"/>
        <v>36.025023735999994</v>
      </c>
      <c r="G714" s="133">
        <f t="shared" si="73"/>
        <v>36.925649329399988</v>
      </c>
      <c r="H714" s="133">
        <f t="shared" si="71"/>
        <v>41.54135549557499</v>
      </c>
      <c r="I714" s="133">
        <f t="shared" si="72"/>
        <v>42.372182605486493</v>
      </c>
      <c r="J714" s="6">
        <v>0.24099999999999999</v>
      </c>
      <c r="K714" s="1">
        <v>1</v>
      </c>
      <c r="L714" s="16" t="s">
        <v>1933</v>
      </c>
      <c r="M714" s="19" t="s">
        <v>2646</v>
      </c>
    </row>
    <row r="715" spans="1:13" ht="10.35" customHeight="1" x14ac:dyDescent="0.2">
      <c r="A715" s="31" t="s">
        <v>1002</v>
      </c>
      <c r="B715" s="1" t="s">
        <v>1297</v>
      </c>
      <c r="C715" s="1" t="s">
        <v>1298</v>
      </c>
      <c r="D715" s="2">
        <v>14.8</v>
      </c>
      <c r="E715" s="97">
        <f t="shared" si="74"/>
        <v>15.853759999999999</v>
      </c>
      <c r="F715" s="97">
        <f t="shared" si="68"/>
        <v>16.819253983999999</v>
      </c>
      <c r="G715" s="133">
        <f t="shared" si="73"/>
        <v>17.239735333599999</v>
      </c>
      <c r="H715" s="133">
        <f t="shared" si="71"/>
        <v>19.3947022503</v>
      </c>
      <c r="I715" s="133">
        <f t="shared" si="72"/>
        <v>19.782596295306</v>
      </c>
      <c r="J715" s="6">
        <v>0.11700000000000001</v>
      </c>
      <c r="K715" s="1">
        <v>1</v>
      </c>
      <c r="L715" s="16" t="s">
        <v>1934</v>
      </c>
      <c r="M715" s="19" t="s">
        <v>2688</v>
      </c>
    </row>
    <row r="716" spans="1:13" ht="10.35" customHeight="1" x14ac:dyDescent="0.2">
      <c r="A716" s="31" t="s">
        <v>1003</v>
      </c>
      <c r="B716" s="1" t="s">
        <v>1293</v>
      </c>
      <c r="C716" s="1" t="s">
        <v>1299</v>
      </c>
      <c r="D716" s="2">
        <v>12.2</v>
      </c>
      <c r="E716" s="97">
        <f t="shared" si="74"/>
        <v>13.068639999999998</v>
      </c>
      <c r="F716" s="97">
        <f t="shared" si="68"/>
        <v>13.864520175999997</v>
      </c>
      <c r="G716" s="133">
        <f t="shared" si="73"/>
        <v>14.211133180399996</v>
      </c>
      <c r="H716" s="133">
        <f t="shared" si="71"/>
        <v>15.987524827949995</v>
      </c>
      <c r="I716" s="133">
        <f t="shared" si="72"/>
        <v>16.307275324508996</v>
      </c>
      <c r="J716" s="6">
        <v>1.4E-2</v>
      </c>
      <c r="K716" s="1">
        <v>1</v>
      </c>
      <c r="L716" s="16" t="s">
        <v>624</v>
      </c>
      <c r="M716" s="19" t="s">
        <v>2688</v>
      </c>
    </row>
    <row r="717" spans="1:13" ht="10.35" customHeight="1" x14ac:dyDescent="0.2">
      <c r="A717" s="31">
        <v>289190699</v>
      </c>
      <c r="B717" s="1" t="s">
        <v>2613</v>
      </c>
      <c r="C717" s="1" t="s">
        <v>1755</v>
      </c>
      <c r="D717" s="2">
        <v>10.8</v>
      </c>
      <c r="E717" s="97">
        <f t="shared" si="74"/>
        <v>11.568960000000001</v>
      </c>
      <c r="F717" s="97">
        <f t="shared" si="68"/>
        <v>12.273509664000001</v>
      </c>
      <c r="G717" s="133">
        <f t="shared" si="73"/>
        <v>12.5803474056</v>
      </c>
      <c r="H717" s="133">
        <f>G717*1.05</f>
        <v>13.209364775879999</v>
      </c>
      <c r="I717" s="133">
        <f t="shared" si="72"/>
        <v>13.473552071397599</v>
      </c>
      <c r="J717" s="6">
        <v>0.02</v>
      </c>
      <c r="K717" s="1">
        <v>1</v>
      </c>
      <c r="L717" s="16" t="s">
        <v>2612</v>
      </c>
      <c r="M717" s="19" t="s">
        <v>2884</v>
      </c>
    </row>
    <row r="718" spans="1:13" ht="10.35" customHeight="1" x14ac:dyDescent="0.2">
      <c r="A718" s="31" t="s">
        <v>92</v>
      </c>
      <c r="B718" s="1" t="s">
        <v>375</v>
      </c>
      <c r="C718" s="1" t="s">
        <v>1755</v>
      </c>
      <c r="D718" s="2">
        <v>10.8</v>
      </c>
      <c r="E718" s="97">
        <f t="shared" si="74"/>
        <v>11.568960000000001</v>
      </c>
      <c r="F718" s="97">
        <f t="shared" si="68"/>
        <v>12.273509664000001</v>
      </c>
      <c r="G718" s="133">
        <f t="shared" si="73"/>
        <v>12.5803474056</v>
      </c>
      <c r="H718" s="133">
        <f t="shared" ref="H718:H781" si="75">G718*1.05</f>
        <v>13.209364775879999</v>
      </c>
      <c r="I718" s="133">
        <f t="shared" si="72"/>
        <v>13.473552071397599</v>
      </c>
      <c r="J718" s="6">
        <v>0.02</v>
      </c>
      <c r="K718" s="1">
        <v>1</v>
      </c>
      <c r="L718" s="44" t="s">
        <v>91</v>
      </c>
      <c r="M718" s="19" t="s">
        <v>2646</v>
      </c>
    </row>
    <row r="719" spans="1:13" ht="10.35" customHeight="1" x14ac:dyDescent="0.2">
      <c r="A719" s="16" t="s">
        <v>2359</v>
      </c>
      <c r="B719" s="1" t="s">
        <v>2504</v>
      </c>
      <c r="C719" s="1" t="s">
        <v>2505</v>
      </c>
      <c r="D719" s="2">
        <v>78.7</v>
      </c>
      <c r="E719" s="97">
        <f t="shared" si="74"/>
        <v>84.303439999999995</v>
      </c>
      <c r="F719" s="97">
        <f t="shared" si="68"/>
        <v>89.437519495999993</v>
      </c>
      <c r="G719" s="133">
        <f t="shared" si="73"/>
        <v>91.673457483399986</v>
      </c>
      <c r="H719" s="133">
        <f t="shared" si="75"/>
        <v>96.257130357569991</v>
      </c>
      <c r="I719" s="133">
        <f t="shared" si="72"/>
        <v>98.182272964721392</v>
      </c>
      <c r="J719" s="56">
        <v>0.88900000000000001</v>
      </c>
      <c r="K719" s="1">
        <v>1</v>
      </c>
      <c r="L719" s="4" t="s">
        <v>2363</v>
      </c>
      <c r="M719" s="19" t="s">
        <v>2646</v>
      </c>
    </row>
    <row r="720" spans="1:13" ht="10.35" customHeight="1" x14ac:dyDescent="0.2">
      <c r="A720" s="16" t="s">
        <v>2360</v>
      </c>
      <c r="B720" s="1" t="s">
        <v>2507</v>
      </c>
      <c r="C720" s="1" t="s">
        <v>2506</v>
      </c>
      <c r="D720" s="2">
        <v>36</v>
      </c>
      <c r="E720" s="97">
        <f t="shared" si="74"/>
        <v>38.563199999999995</v>
      </c>
      <c r="F720" s="97">
        <f t="shared" si="68"/>
        <v>40.911698879999996</v>
      </c>
      <c r="G720" s="133">
        <f t="shared" si="73"/>
        <v>41.934491351999995</v>
      </c>
      <c r="H720" s="133">
        <f t="shared" si="75"/>
        <v>44.031215919599994</v>
      </c>
      <c r="I720" s="133">
        <f t="shared" si="72"/>
        <v>44.911840237991996</v>
      </c>
      <c r="J720" s="56">
        <v>0.22800000000000001</v>
      </c>
      <c r="K720" s="1">
        <v>1</v>
      </c>
      <c r="L720" s="4" t="s">
        <v>2364</v>
      </c>
      <c r="M720" s="19" t="s">
        <v>2646</v>
      </c>
    </row>
    <row r="721" spans="1:13" ht="10.35" customHeight="1" x14ac:dyDescent="0.2">
      <c r="A721" s="16" t="s">
        <v>2361</v>
      </c>
      <c r="B721" s="1" t="s">
        <v>2362</v>
      </c>
      <c r="C721" s="1" t="s">
        <v>2508</v>
      </c>
      <c r="D721" s="2">
        <v>50.7</v>
      </c>
      <c r="E721" s="97">
        <f t="shared" si="74"/>
        <v>54.309840000000001</v>
      </c>
      <c r="F721" s="97">
        <f t="shared" si="68"/>
        <v>57.617309255999999</v>
      </c>
      <c r="G721" s="133">
        <f t="shared" si="73"/>
        <v>59.057741987399993</v>
      </c>
      <c r="H721" s="133">
        <f t="shared" si="75"/>
        <v>62.010629086769995</v>
      </c>
      <c r="I721" s="133">
        <f t="shared" si="72"/>
        <v>63.250841668505394</v>
      </c>
      <c r="J721" s="56">
        <v>0.20899999999999999</v>
      </c>
      <c r="K721" s="1">
        <v>1</v>
      </c>
      <c r="L721" s="4" t="s">
        <v>2365</v>
      </c>
      <c r="M721" s="19" t="s">
        <v>2646</v>
      </c>
    </row>
    <row r="722" spans="1:13" ht="10.35" customHeight="1" x14ac:dyDescent="0.2">
      <c r="A722" s="35">
        <v>293000099</v>
      </c>
      <c r="B722" s="10" t="s">
        <v>1300</v>
      </c>
      <c r="C722" s="5" t="s">
        <v>1301</v>
      </c>
      <c r="D722" s="18">
        <v>11</v>
      </c>
      <c r="E722" s="70">
        <f t="shared" si="74"/>
        <v>11.783199999999999</v>
      </c>
      <c r="F722" s="70">
        <f t="shared" si="68"/>
        <v>12.500796879999998</v>
      </c>
      <c r="G722" s="132">
        <f t="shared" si="73"/>
        <v>12.813316801999996</v>
      </c>
      <c r="H722" s="132">
        <f t="shared" si="75"/>
        <v>13.453982642099996</v>
      </c>
      <c r="I722" s="132">
        <f t="shared" si="72"/>
        <v>13.723062294941997</v>
      </c>
      <c r="J722" s="9">
        <v>6.4000000000000001E-2</v>
      </c>
      <c r="K722" s="5">
        <v>1</v>
      </c>
      <c r="L722" s="12" t="s">
        <v>625</v>
      </c>
      <c r="M722" s="15" t="s">
        <v>2691</v>
      </c>
    </row>
    <row r="723" spans="1:13" ht="10.35" customHeight="1" x14ac:dyDescent="0.2">
      <c r="A723" s="35" t="s">
        <v>1004</v>
      </c>
      <c r="B723" s="10" t="s">
        <v>1300</v>
      </c>
      <c r="C723" s="5" t="s">
        <v>2639</v>
      </c>
      <c r="D723" s="18">
        <v>8.8000000000000007</v>
      </c>
      <c r="E723" s="70">
        <f t="shared" si="74"/>
        <v>9.4265600000000003</v>
      </c>
      <c r="F723" s="70">
        <f t="shared" si="68"/>
        <v>10.000637504</v>
      </c>
      <c r="G723" s="132">
        <f t="shared" si="73"/>
        <v>10.250653441599999</v>
      </c>
      <c r="H723" s="132">
        <f t="shared" si="75"/>
        <v>10.76318611368</v>
      </c>
      <c r="I723" s="132">
        <f t="shared" si="72"/>
        <v>10.978449835953599</v>
      </c>
      <c r="J723" s="9">
        <v>3.2000000000000001E-2</v>
      </c>
      <c r="K723" s="5">
        <v>1</v>
      </c>
      <c r="L723" s="12" t="s">
        <v>1169</v>
      </c>
      <c r="M723" s="19" t="s">
        <v>2646</v>
      </c>
    </row>
    <row r="724" spans="1:13" ht="10.35" customHeight="1" x14ac:dyDescent="0.2">
      <c r="A724" s="31" t="s">
        <v>1005</v>
      </c>
      <c r="B724" s="1" t="s">
        <v>1303</v>
      </c>
      <c r="C724" s="1" t="s">
        <v>2639</v>
      </c>
      <c r="D724" s="2">
        <v>10.8</v>
      </c>
      <c r="E724" s="97">
        <f t="shared" si="74"/>
        <v>11.568960000000001</v>
      </c>
      <c r="F724" s="97">
        <f t="shared" si="68"/>
        <v>12.273509664000001</v>
      </c>
      <c r="G724" s="133">
        <f t="shared" si="73"/>
        <v>12.5803474056</v>
      </c>
      <c r="H724" s="133">
        <f t="shared" si="75"/>
        <v>13.209364775879999</v>
      </c>
      <c r="I724" s="133">
        <f t="shared" si="72"/>
        <v>13.473552071397599</v>
      </c>
      <c r="J724" s="6">
        <v>1.7000000000000001E-2</v>
      </c>
      <c r="K724" s="1">
        <v>1</v>
      </c>
      <c r="L724" s="16" t="s">
        <v>1170</v>
      </c>
      <c r="M724" s="19" t="s">
        <v>2687</v>
      </c>
    </row>
    <row r="725" spans="1:13" ht="10.35" customHeight="1" x14ac:dyDescent="0.2">
      <c r="A725" s="31" t="s">
        <v>1006</v>
      </c>
      <c r="B725" s="1" t="s">
        <v>1300</v>
      </c>
      <c r="C725" s="1" t="s">
        <v>1302</v>
      </c>
      <c r="D725" s="2">
        <v>35.6</v>
      </c>
      <c r="E725" s="97">
        <f t="shared" si="74"/>
        <v>38.134720000000002</v>
      </c>
      <c r="F725" s="97">
        <f t="shared" si="68"/>
        <v>40.457124448000002</v>
      </c>
      <c r="G725" s="133">
        <f t="shared" si="73"/>
        <v>41.468552559199999</v>
      </c>
      <c r="H725" s="133">
        <f t="shared" si="75"/>
        <v>43.54198018716</v>
      </c>
      <c r="I725" s="133">
        <f t="shared" si="72"/>
        <v>44.4128197909032</v>
      </c>
      <c r="J725" s="6">
        <v>2.7E-2</v>
      </c>
      <c r="K725" s="1">
        <v>1</v>
      </c>
      <c r="L725" s="16" t="s">
        <v>1171</v>
      </c>
      <c r="M725" s="19" t="s">
        <v>2646</v>
      </c>
    </row>
    <row r="726" spans="1:13" ht="10.35" customHeight="1" x14ac:dyDescent="0.2">
      <c r="A726" s="32" t="s">
        <v>1333</v>
      </c>
      <c r="B726" s="5" t="s">
        <v>1098</v>
      </c>
      <c r="C726" s="5" t="s">
        <v>1302</v>
      </c>
      <c r="D726" s="18">
        <v>15.3</v>
      </c>
      <c r="E726" s="70">
        <f t="shared" si="74"/>
        <v>16.38936</v>
      </c>
      <c r="F726" s="70">
        <f t="shared" si="68"/>
        <v>17.387472024000001</v>
      </c>
      <c r="G726" s="132">
        <f t="shared" si="73"/>
        <v>17.822158824599999</v>
      </c>
      <c r="H726" s="132">
        <f t="shared" si="75"/>
        <v>18.713266765829999</v>
      </c>
      <c r="I726" s="132">
        <f t="shared" si="72"/>
        <v>19.0875321011466</v>
      </c>
      <c r="J726" s="9">
        <v>6.4000000000000001E-2</v>
      </c>
      <c r="K726" s="5">
        <v>1</v>
      </c>
      <c r="L726" s="12" t="s">
        <v>1172</v>
      </c>
      <c r="M726" s="15" t="s">
        <v>2646</v>
      </c>
    </row>
    <row r="727" spans="1:13" s="38" customFormat="1" ht="10.35" customHeight="1" x14ac:dyDescent="0.2">
      <c r="A727" s="32" t="s">
        <v>1334</v>
      </c>
      <c r="B727" s="5" t="s">
        <v>1304</v>
      </c>
      <c r="C727" s="5" t="s">
        <v>1305</v>
      </c>
      <c r="D727" s="18">
        <v>75.8</v>
      </c>
      <c r="E727" s="70">
        <f t="shared" si="74"/>
        <v>81.19695999999999</v>
      </c>
      <c r="F727" s="70">
        <f t="shared" si="68"/>
        <v>86.141854863999981</v>
      </c>
      <c r="G727" s="132">
        <f t="shared" si="73"/>
        <v>88.295401235599968</v>
      </c>
      <c r="H727" s="132">
        <f t="shared" si="75"/>
        <v>92.710171297379972</v>
      </c>
      <c r="I727" s="132">
        <f t="shared" si="72"/>
        <v>94.564374723327575</v>
      </c>
      <c r="J727" s="9">
        <v>0.34899999999999998</v>
      </c>
      <c r="K727" s="5">
        <v>1</v>
      </c>
      <c r="L727" s="12" t="s">
        <v>1173</v>
      </c>
      <c r="M727" s="15" t="s">
        <v>2646</v>
      </c>
    </row>
    <row r="728" spans="1:13" s="38" customFormat="1" ht="10.35" customHeight="1" x14ac:dyDescent="0.2">
      <c r="A728" s="32" t="s">
        <v>1335</v>
      </c>
      <c r="B728" s="5" t="s">
        <v>1304</v>
      </c>
      <c r="C728" s="5" t="s">
        <v>2638</v>
      </c>
      <c r="D728" s="18">
        <v>41.5</v>
      </c>
      <c r="E728" s="70">
        <f t="shared" si="74"/>
        <v>44.454799999999999</v>
      </c>
      <c r="F728" s="70">
        <f t="shared" si="68"/>
        <v>47.162097319999994</v>
      </c>
      <c r="G728" s="132">
        <f t="shared" si="73"/>
        <v>48.341149752999989</v>
      </c>
      <c r="H728" s="132">
        <f t="shared" si="75"/>
        <v>50.758207240649988</v>
      </c>
      <c r="I728" s="132">
        <f t="shared" si="72"/>
        <v>51.773371385462987</v>
      </c>
      <c r="J728" s="9">
        <v>0.16900000000000001</v>
      </c>
      <c r="K728" s="5">
        <v>1</v>
      </c>
      <c r="L728" s="12" t="s">
        <v>1174</v>
      </c>
      <c r="M728" s="15" t="s">
        <v>2646</v>
      </c>
    </row>
    <row r="729" spans="1:13" ht="10.35" customHeight="1" x14ac:dyDescent="0.2">
      <c r="A729" s="32" t="s">
        <v>1336</v>
      </c>
      <c r="B729" s="5" t="s">
        <v>1306</v>
      </c>
      <c r="C729" s="5" t="s">
        <v>1307</v>
      </c>
      <c r="D729" s="18">
        <v>10.8</v>
      </c>
      <c r="E729" s="70">
        <f t="shared" si="74"/>
        <v>11.568960000000001</v>
      </c>
      <c r="F729" s="70">
        <f t="shared" si="68"/>
        <v>12.273509664000001</v>
      </c>
      <c r="G729" s="132">
        <f t="shared" si="73"/>
        <v>12.5803474056</v>
      </c>
      <c r="H729" s="132">
        <f t="shared" si="75"/>
        <v>13.209364775879999</v>
      </c>
      <c r="I729" s="132">
        <f t="shared" si="72"/>
        <v>13.473552071397599</v>
      </c>
      <c r="J729" s="9">
        <v>2.1999999999999999E-2</v>
      </c>
      <c r="K729" s="5">
        <v>1</v>
      </c>
      <c r="L729" s="16" t="s">
        <v>1175</v>
      </c>
      <c r="M729" s="15" t="s">
        <v>2691</v>
      </c>
    </row>
    <row r="730" spans="1:13" ht="10.35" customHeight="1" x14ac:dyDescent="0.2">
      <c r="A730" s="31" t="s">
        <v>1337</v>
      </c>
      <c r="B730" s="1" t="s">
        <v>1308</v>
      </c>
      <c r="C730" s="1" t="s">
        <v>1302</v>
      </c>
      <c r="D730" s="2">
        <v>20.9</v>
      </c>
      <c r="E730" s="97">
        <f t="shared" si="74"/>
        <v>22.388079999999999</v>
      </c>
      <c r="F730" s="97">
        <f t="shared" si="68"/>
        <v>23.751514071999999</v>
      </c>
      <c r="G730" s="133">
        <f t="shared" si="73"/>
        <v>24.345301923799997</v>
      </c>
      <c r="H730" s="133">
        <f t="shared" si="75"/>
        <v>25.562567019989999</v>
      </c>
      <c r="I730" s="133">
        <f t="shared" si="72"/>
        <v>26.073818360389797</v>
      </c>
      <c r="J730" s="6">
        <v>3.5999999999999997E-2</v>
      </c>
      <c r="K730" s="1">
        <v>1</v>
      </c>
      <c r="L730" s="16" t="s">
        <v>1176</v>
      </c>
      <c r="M730" s="19" t="s">
        <v>2691</v>
      </c>
    </row>
    <row r="731" spans="1:13" ht="10.35" customHeight="1" x14ac:dyDescent="0.2">
      <c r="A731" s="32" t="s">
        <v>753</v>
      </c>
      <c r="B731" s="14" t="s">
        <v>1309</v>
      </c>
      <c r="C731" s="14" t="s">
        <v>1310</v>
      </c>
      <c r="D731" s="18">
        <v>21.5</v>
      </c>
      <c r="E731" s="70">
        <f t="shared" si="74"/>
        <v>23.030799999999999</v>
      </c>
      <c r="F731" s="70">
        <f t="shared" si="68"/>
        <v>24.433375719999997</v>
      </c>
      <c r="G731" s="132">
        <f t="shared" si="73"/>
        <v>25.044210112999995</v>
      </c>
      <c r="H731" s="132">
        <f t="shared" si="75"/>
        <v>26.296420618649996</v>
      </c>
      <c r="I731" s="132">
        <f t="shared" si="72"/>
        <v>26.822349031022998</v>
      </c>
      <c r="J731" s="11">
        <v>0.17299999999999999</v>
      </c>
      <c r="K731" s="5">
        <v>1</v>
      </c>
      <c r="L731" s="43" t="s">
        <v>754</v>
      </c>
      <c r="M731" s="15" t="s">
        <v>2690</v>
      </c>
    </row>
    <row r="732" spans="1:13" ht="10.35" customHeight="1" x14ac:dyDescent="0.2">
      <c r="A732" s="32" t="s">
        <v>755</v>
      </c>
      <c r="B732" s="14" t="s">
        <v>1309</v>
      </c>
      <c r="C732" s="14" t="s">
        <v>1311</v>
      </c>
      <c r="D732" s="18">
        <v>18.8</v>
      </c>
      <c r="E732" s="70">
        <f t="shared" si="74"/>
        <v>20.138559999999998</v>
      </c>
      <c r="F732" s="70">
        <f t="shared" si="68"/>
        <v>21.364998303999997</v>
      </c>
      <c r="G732" s="132">
        <f t="shared" si="73"/>
        <v>21.899123261599996</v>
      </c>
      <c r="H732" s="132">
        <f t="shared" si="75"/>
        <v>22.994079424679995</v>
      </c>
      <c r="I732" s="132">
        <f t="shared" si="72"/>
        <v>23.453961013173597</v>
      </c>
      <c r="J732" s="11">
        <v>0.17299999999999999</v>
      </c>
      <c r="K732" s="5">
        <v>1</v>
      </c>
      <c r="L732" s="43" t="s">
        <v>756</v>
      </c>
      <c r="M732" s="15" t="s">
        <v>2693</v>
      </c>
    </row>
    <row r="733" spans="1:13" ht="10.35" customHeight="1" x14ac:dyDescent="0.2">
      <c r="A733" s="31" t="s">
        <v>757</v>
      </c>
      <c r="B733" s="13" t="s">
        <v>1309</v>
      </c>
      <c r="C733" s="13" t="s">
        <v>2637</v>
      </c>
      <c r="D733" s="2">
        <v>30.6</v>
      </c>
      <c r="E733" s="97">
        <f t="shared" si="74"/>
        <v>32.77872</v>
      </c>
      <c r="F733" s="97">
        <f t="shared" si="68"/>
        <v>34.774944048000002</v>
      </c>
      <c r="G733" s="133">
        <f t="shared" si="73"/>
        <v>35.644317649199998</v>
      </c>
      <c r="H733" s="133">
        <f t="shared" si="75"/>
        <v>37.426533531659999</v>
      </c>
      <c r="I733" s="133">
        <f t="shared" si="72"/>
        <v>38.1750642022932</v>
      </c>
      <c r="J733" s="7">
        <v>8.1000000000000003E-2</v>
      </c>
      <c r="K733" s="1">
        <v>1</v>
      </c>
      <c r="L733" s="43" t="s">
        <v>758</v>
      </c>
      <c r="M733" s="19" t="s">
        <v>2646</v>
      </c>
    </row>
    <row r="734" spans="1:13" ht="10.35" customHeight="1" x14ac:dyDescent="0.2">
      <c r="A734" s="32" t="s">
        <v>759</v>
      </c>
      <c r="B734" s="14" t="s">
        <v>1309</v>
      </c>
      <c r="C734" s="14" t="s">
        <v>2636</v>
      </c>
      <c r="D734" s="18">
        <v>13.3</v>
      </c>
      <c r="E734" s="70">
        <f t="shared" si="74"/>
        <v>14.24696</v>
      </c>
      <c r="F734" s="70">
        <f t="shared" si="68"/>
        <v>15.114599863999999</v>
      </c>
      <c r="G734" s="132">
        <f t="shared" si="73"/>
        <v>15.492464860599997</v>
      </c>
      <c r="H734" s="132">
        <f t="shared" si="75"/>
        <v>16.267088103629998</v>
      </c>
      <c r="I734" s="132">
        <f t="shared" si="72"/>
        <v>16.592429865702599</v>
      </c>
      <c r="J734" s="11">
        <v>5.5E-2</v>
      </c>
      <c r="K734" s="5">
        <v>1</v>
      </c>
      <c r="L734" s="43" t="s">
        <v>760</v>
      </c>
      <c r="M734" s="15" t="s">
        <v>2687</v>
      </c>
    </row>
    <row r="735" spans="1:13" ht="10.35" customHeight="1" x14ac:dyDescent="0.2">
      <c r="A735" s="31" t="s">
        <v>1407</v>
      </c>
      <c r="B735" s="1" t="s">
        <v>1312</v>
      </c>
      <c r="C735" s="1" t="s">
        <v>1313</v>
      </c>
      <c r="D735" s="2">
        <v>34.200000000000003</v>
      </c>
      <c r="E735" s="97">
        <f t="shared" si="74"/>
        <v>36.635040000000004</v>
      </c>
      <c r="F735" s="97">
        <f t="shared" si="68"/>
        <v>38.866113936000005</v>
      </c>
      <c r="G735" s="133">
        <f t="shared" si="73"/>
        <v>39.837766784400003</v>
      </c>
      <c r="H735" s="133">
        <f t="shared" si="75"/>
        <v>41.829655123620007</v>
      </c>
      <c r="I735" s="133">
        <f t="shared" si="72"/>
        <v>42.666248226092407</v>
      </c>
      <c r="J735" s="6">
        <v>0.218</v>
      </c>
      <c r="K735" s="1">
        <v>1</v>
      </c>
      <c r="L735" s="16" t="s">
        <v>1408</v>
      </c>
      <c r="M735" s="19" t="s">
        <v>2665</v>
      </c>
    </row>
    <row r="736" spans="1:13" ht="10.35" customHeight="1" x14ac:dyDescent="0.2">
      <c r="A736" s="16" t="s">
        <v>2366</v>
      </c>
      <c r="B736" s="1" t="s">
        <v>2367</v>
      </c>
      <c r="C736" s="1" t="s">
        <v>2510</v>
      </c>
      <c r="D736" s="2">
        <v>16.399999999999999</v>
      </c>
      <c r="E736" s="97">
        <f t="shared" si="74"/>
        <v>17.567679999999996</v>
      </c>
      <c r="F736" s="97">
        <f t="shared" ref="F736:F801" si="76">E736*1.0609</f>
        <v>18.637551711999993</v>
      </c>
      <c r="G736" s="133">
        <f t="shared" si="73"/>
        <v>19.103490504799993</v>
      </c>
      <c r="H736" s="133">
        <f t="shared" si="75"/>
        <v>20.058665030039993</v>
      </c>
      <c r="I736" s="133">
        <f t="shared" si="72"/>
        <v>20.459838330640792</v>
      </c>
      <c r="J736" s="56">
        <v>0.09</v>
      </c>
      <c r="K736" s="1">
        <v>1</v>
      </c>
      <c r="L736" s="4" t="s">
        <v>2371</v>
      </c>
      <c r="M736" s="19" t="s">
        <v>2646</v>
      </c>
    </row>
    <row r="737" spans="1:13" ht="10.35" customHeight="1" x14ac:dyDescent="0.2">
      <c r="A737" s="16" t="s">
        <v>2368</v>
      </c>
      <c r="B737" s="1" t="s">
        <v>2509</v>
      </c>
      <c r="C737" s="1" t="s">
        <v>2510</v>
      </c>
      <c r="D737" s="2">
        <v>7.7</v>
      </c>
      <c r="E737" s="97">
        <f t="shared" si="74"/>
        <v>8.2482399999999991</v>
      </c>
      <c r="F737" s="97">
        <f t="shared" si="76"/>
        <v>8.7505578159999988</v>
      </c>
      <c r="G737" s="133">
        <f t="shared" si="73"/>
        <v>8.969321761399998</v>
      </c>
      <c r="H737" s="133">
        <f t="shared" si="75"/>
        <v>9.4177878494699989</v>
      </c>
      <c r="I737" s="133">
        <f t="shared" si="72"/>
        <v>9.6061436064593995</v>
      </c>
      <c r="J737" s="56">
        <v>3.0000000000000001E-3</v>
      </c>
      <c r="K737" s="1">
        <v>1</v>
      </c>
      <c r="L737" s="4" t="s">
        <v>2372</v>
      </c>
      <c r="M737" s="19" t="s">
        <v>2646</v>
      </c>
    </row>
    <row r="738" spans="1:13" ht="10.35" customHeight="1" x14ac:dyDescent="0.2">
      <c r="A738" s="16" t="s">
        <v>2369</v>
      </c>
      <c r="B738" s="1" t="s">
        <v>2370</v>
      </c>
      <c r="C738" s="1" t="s">
        <v>2510</v>
      </c>
      <c r="D738" s="2">
        <v>3.2</v>
      </c>
      <c r="E738" s="97">
        <f t="shared" si="74"/>
        <v>3.4278399999999998</v>
      </c>
      <c r="F738" s="97">
        <f t="shared" si="76"/>
        <v>3.6365954559999998</v>
      </c>
      <c r="G738" s="133">
        <f t="shared" si="73"/>
        <v>3.7275103423999996</v>
      </c>
      <c r="H738" s="133">
        <f t="shared" si="75"/>
        <v>3.9138858595199997</v>
      </c>
      <c r="I738" s="133">
        <f t="shared" si="72"/>
        <v>3.9921635767103996</v>
      </c>
      <c r="J738" s="56">
        <v>2.1999999999999999E-2</v>
      </c>
      <c r="K738" s="1">
        <v>1</v>
      </c>
      <c r="L738" s="4" t="s">
        <v>2373</v>
      </c>
      <c r="M738" s="19" t="s">
        <v>2646</v>
      </c>
    </row>
    <row r="739" spans="1:13" ht="10.35" customHeight="1" x14ac:dyDescent="0.2">
      <c r="A739" s="31" t="s">
        <v>1409</v>
      </c>
      <c r="B739" s="1" t="s">
        <v>1314</v>
      </c>
      <c r="C739" s="1" t="s">
        <v>1315</v>
      </c>
      <c r="D739" s="2">
        <v>42.1</v>
      </c>
      <c r="E739" s="97">
        <f t="shared" si="74"/>
        <v>45.097519999999996</v>
      </c>
      <c r="F739" s="97">
        <f t="shared" si="76"/>
        <v>47.843958967999995</v>
      </c>
      <c r="G739" s="133">
        <f t="shared" si="73"/>
        <v>49.040057942199994</v>
      </c>
      <c r="H739" s="133">
        <f t="shared" si="75"/>
        <v>51.492060839309993</v>
      </c>
      <c r="I739" s="133">
        <f t="shared" si="72"/>
        <v>52.521902056096195</v>
      </c>
      <c r="J739" s="6">
        <v>0.23899999999999999</v>
      </c>
      <c r="K739" s="1">
        <v>1</v>
      </c>
      <c r="L739" s="16" t="s">
        <v>1410</v>
      </c>
      <c r="M739" s="19" t="s">
        <v>1945</v>
      </c>
    </row>
    <row r="740" spans="1:13" ht="10.35" customHeight="1" x14ac:dyDescent="0.2">
      <c r="A740" s="31" t="s">
        <v>1411</v>
      </c>
      <c r="B740" s="1" t="s">
        <v>1316</v>
      </c>
      <c r="C740" s="1" t="s">
        <v>1317</v>
      </c>
      <c r="D740" s="2">
        <v>39.200000000000003</v>
      </c>
      <c r="E740" s="97">
        <f t="shared" si="74"/>
        <v>41.991039999999998</v>
      </c>
      <c r="F740" s="97">
        <f t="shared" si="76"/>
        <v>44.548294335999998</v>
      </c>
      <c r="G740" s="133">
        <f t="shared" si="73"/>
        <v>45.662001694399997</v>
      </c>
      <c r="H740" s="133">
        <f t="shared" si="75"/>
        <v>47.945101779120002</v>
      </c>
      <c r="I740" s="133">
        <f t="shared" si="72"/>
        <v>48.904003814702399</v>
      </c>
      <c r="J740" s="6">
        <v>0.17799999999999999</v>
      </c>
      <c r="K740" s="1">
        <v>1</v>
      </c>
      <c r="L740" s="16" t="s">
        <v>1412</v>
      </c>
      <c r="M740" s="19" t="s">
        <v>2696</v>
      </c>
    </row>
    <row r="741" spans="1:13" ht="10.35" customHeight="1" x14ac:dyDescent="0.2">
      <c r="A741" s="31" t="s">
        <v>1413</v>
      </c>
      <c r="B741" s="1" t="s">
        <v>1318</v>
      </c>
      <c r="C741" s="1" t="s">
        <v>1315</v>
      </c>
      <c r="D741" s="2">
        <v>68.7</v>
      </c>
      <c r="E741" s="97">
        <f t="shared" si="74"/>
        <v>73.591439999999992</v>
      </c>
      <c r="F741" s="97">
        <f t="shared" si="76"/>
        <v>78.073158695999993</v>
      </c>
      <c r="G741" s="133">
        <f t="shared" si="73"/>
        <v>80.024987663399983</v>
      </c>
      <c r="H741" s="133">
        <f t="shared" si="75"/>
        <v>84.026237046569989</v>
      </c>
      <c r="I741" s="133">
        <f t="shared" si="72"/>
        <v>85.706761787501392</v>
      </c>
      <c r="J741" s="6">
        <v>0.443</v>
      </c>
      <c r="K741" s="1">
        <v>1</v>
      </c>
      <c r="L741" s="16" t="s">
        <v>1414</v>
      </c>
      <c r="M741" s="19" t="s">
        <v>2696</v>
      </c>
    </row>
    <row r="742" spans="1:13" ht="10.35" customHeight="1" x14ac:dyDescent="0.2">
      <c r="A742" s="31" t="s">
        <v>1415</v>
      </c>
      <c r="B742" s="1" t="s">
        <v>776</v>
      </c>
      <c r="C742" s="1" t="s">
        <v>777</v>
      </c>
      <c r="D742" s="2">
        <v>34.5</v>
      </c>
      <c r="E742" s="97">
        <f t="shared" si="74"/>
        <v>36.956399999999995</v>
      </c>
      <c r="F742" s="97">
        <f t="shared" si="76"/>
        <v>39.207044759999995</v>
      </c>
      <c r="G742" s="133">
        <f t="shared" si="73"/>
        <v>40.187220878999995</v>
      </c>
      <c r="H742" s="133">
        <f t="shared" si="75"/>
        <v>42.196581922949996</v>
      </c>
      <c r="I742" s="133">
        <f t="shared" si="72"/>
        <v>43.040513561408993</v>
      </c>
      <c r="J742" s="6">
        <v>0.218</v>
      </c>
      <c r="K742" s="1">
        <v>1</v>
      </c>
      <c r="L742" s="16" t="s">
        <v>1416</v>
      </c>
      <c r="M742" s="19" t="s">
        <v>2665</v>
      </c>
    </row>
    <row r="743" spans="1:13" ht="10.35" customHeight="1" x14ac:dyDescent="0.2">
      <c r="A743" s="34" t="s">
        <v>855</v>
      </c>
      <c r="B743" s="22" t="s">
        <v>377</v>
      </c>
      <c r="C743" s="22" t="s">
        <v>378</v>
      </c>
      <c r="D743" s="2">
        <v>45.7</v>
      </c>
      <c r="E743" s="97">
        <f t="shared" si="74"/>
        <v>48.95384</v>
      </c>
      <c r="F743" s="97">
        <f t="shared" si="76"/>
        <v>51.935128855999999</v>
      </c>
      <c r="G743" s="133">
        <f t="shared" si="73"/>
        <v>53.233507077399992</v>
      </c>
      <c r="H743" s="133">
        <f t="shared" si="75"/>
        <v>55.895182431269994</v>
      </c>
      <c r="I743" s="133">
        <f t="shared" si="72"/>
        <v>57.013086079895395</v>
      </c>
      <c r="J743" s="135">
        <v>5.6000000000000008E-2</v>
      </c>
      <c r="K743" s="1">
        <v>1</v>
      </c>
      <c r="L743" s="25" t="s">
        <v>856</v>
      </c>
      <c r="M743" s="19" t="s">
        <v>2646</v>
      </c>
    </row>
    <row r="744" spans="1:13" s="38" customFormat="1" ht="10.35" customHeight="1" x14ac:dyDescent="0.2">
      <c r="A744" s="32" t="s">
        <v>1417</v>
      </c>
      <c r="B744" s="5" t="s">
        <v>778</v>
      </c>
      <c r="C744" s="5" t="s">
        <v>779</v>
      </c>
      <c r="D744" s="18">
        <v>21.5</v>
      </c>
      <c r="E744" s="70">
        <f t="shared" si="74"/>
        <v>23.030799999999999</v>
      </c>
      <c r="F744" s="70">
        <f t="shared" si="76"/>
        <v>24.433375719999997</v>
      </c>
      <c r="G744" s="132">
        <f t="shared" si="73"/>
        <v>25.044210112999995</v>
      </c>
      <c r="H744" s="132">
        <f t="shared" si="75"/>
        <v>26.296420618649996</v>
      </c>
      <c r="I744" s="132">
        <f t="shared" si="72"/>
        <v>26.822349031022998</v>
      </c>
      <c r="J744" s="9">
        <v>0.17399999999999999</v>
      </c>
      <c r="K744" s="5">
        <v>1</v>
      </c>
      <c r="L744" s="12" t="s">
        <v>1143</v>
      </c>
      <c r="M744" s="15" t="s">
        <v>2690</v>
      </c>
    </row>
    <row r="745" spans="1:13" ht="10.35" customHeight="1" x14ac:dyDescent="0.2">
      <c r="A745" s="34" t="s">
        <v>857</v>
      </c>
      <c r="B745" s="22" t="s">
        <v>376</v>
      </c>
      <c r="C745" s="22" t="s">
        <v>379</v>
      </c>
      <c r="D745" s="2">
        <v>27.7</v>
      </c>
      <c r="E745" s="97">
        <f t="shared" si="74"/>
        <v>29.672239999999999</v>
      </c>
      <c r="F745" s="97">
        <f t="shared" si="76"/>
        <v>31.479279415999997</v>
      </c>
      <c r="G745" s="133">
        <f t="shared" si="73"/>
        <v>32.266261401399994</v>
      </c>
      <c r="H745" s="133">
        <f t="shared" si="75"/>
        <v>33.879574471469994</v>
      </c>
      <c r="I745" s="133">
        <f t="shared" si="72"/>
        <v>34.557165960899397</v>
      </c>
      <c r="J745" s="21">
        <v>0.14299999999999999</v>
      </c>
      <c r="K745" s="1">
        <v>1</v>
      </c>
      <c r="L745" s="25" t="s">
        <v>858</v>
      </c>
      <c r="M745" s="19" t="s">
        <v>2646</v>
      </c>
    </row>
    <row r="746" spans="1:13" ht="10.35" customHeight="1" x14ac:dyDescent="0.2">
      <c r="A746" s="32" t="s">
        <v>6</v>
      </c>
      <c r="B746" s="5" t="s">
        <v>782</v>
      </c>
      <c r="C746" s="5" t="s">
        <v>12</v>
      </c>
      <c r="D746" s="18">
        <v>40.299999999999997</v>
      </c>
      <c r="E746" s="70">
        <f t="shared" si="74"/>
        <v>43.169359999999998</v>
      </c>
      <c r="F746" s="70">
        <f t="shared" si="76"/>
        <v>45.798374023999997</v>
      </c>
      <c r="G746" s="132">
        <f t="shared" si="73"/>
        <v>46.943333374599995</v>
      </c>
      <c r="H746" s="132">
        <f t="shared" si="75"/>
        <v>49.290500043329999</v>
      </c>
      <c r="I746" s="132">
        <f t="shared" si="72"/>
        <v>50.276310044196599</v>
      </c>
      <c r="J746" s="9">
        <v>0.18</v>
      </c>
      <c r="K746" s="5">
        <v>1</v>
      </c>
      <c r="L746" s="12" t="s">
        <v>9</v>
      </c>
      <c r="M746" s="15" t="s">
        <v>2695</v>
      </c>
    </row>
    <row r="747" spans="1:13" ht="10.35" customHeight="1" x14ac:dyDescent="0.2">
      <c r="A747" s="32" t="s">
        <v>7</v>
      </c>
      <c r="B747" s="5" t="s">
        <v>782</v>
      </c>
      <c r="C747" s="5"/>
      <c r="D747" s="18">
        <v>28.1</v>
      </c>
      <c r="E747" s="70">
        <f t="shared" si="74"/>
        <v>30.100719999999999</v>
      </c>
      <c r="F747" s="70">
        <f t="shared" si="76"/>
        <v>31.933853847999998</v>
      </c>
      <c r="G747" s="132">
        <f t="shared" si="73"/>
        <v>32.732200194199997</v>
      </c>
      <c r="H747" s="132">
        <f t="shared" si="75"/>
        <v>34.368810203910002</v>
      </c>
      <c r="I747" s="132">
        <f t="shared" si="72"/>
        <v>35.0561864079882</v>
      </c>
      <c r="J747" s="9">
        <v>0.18</v>
      </c>
      <c r="K747" s="5">
        <v>1</v>
      </c>
      <c r="L747" s="12" t="s">
        <v>10</v>
      </c>
      <c r="M747" s="15" t="s">
        <v>2695</v>
      </c>
    </row>
    <row r="748" spans="1:13" ht="10.35" customHeight="1" x14ac:dyDescent="0.2">
      <c r="A748" s="32" t="s">
        <v>8</v>
      </c>
      <c r="B748" s="5" t="s">
        <v>783</v>
      </c>
      <c r="C748" s="5"/>
      <c r="D748" s="18">
        <v>22.4</v>
      </c>
      <c r="E748" s="70">
        <f t="shared" si="74"/>
        <v>23.994879999999998</v>
      </c>
      <c r="F748" s="70">
        <f t="shared" si="76"/>
        <v>25.456168191999996</v>
      </c>
      <c r="G748" s="132">
        <f t="shared" si="73"/>
        <v>26.092572396799994</v>
      </c>
      <c r="H748" s="132">
        <f t="shared" si="75"/>
        <v>27.397201016639997</v>
      </c>
      <c r="I748" s="132">
        <f t="shared" si="72"/>
        <v>27.945145036972797</v>
      </c>
      <c r="J748" s="9">
        <v>0.18</v>
      </c>
      <c r="K748" s="5">
        <v>1</v>
      </c>
      <c r="L748" s="12" t="s">
        <v>11</v>
      </c>
      <c r="M748" s="15" t="s">
        <v>2694</v>
      </c>
    </row>
    <row r="749" spans="1:13" ht="10.35" customHeight="1" x14ac:dyDescent="0.2">
      <c r="A749" s="16" t="s">
        <v>93</v>
      </c>
      <c r="B749" s="1" t="s">
        <v>95</v>
      </c>
      <c r="C749" s="1"/>
      <c r="D749" s="46">
        <v>52.2</v>
      </c>
      <c r="E749" s="97">
        <f t="shared" si="74"/>
        <v>55.916640000000001</v>
      </c>
      <c r="F749" s="97">
        <f t="shared" si="76"/>
        <v>59.321963375999999</v>
      </c>
      <c r="G749" s="132">
        <f t="shared" si="73"/>
        <v>60.805012460399993</v>
      </c>
      <c r="H749" s="133">
        <f t="shared" si="75"/>
        <v>63.845263083419994</v>
      </c>
      <c r="I749" s="133">
        <f t="shared" si="72"/>
        <v>65.122168345088397</v>
      </c>
      <c r="J749" s="6">
        <v>0.15</v>
      </c>
      <c r="K749" s="1">
        <v>1</v>
      </c>
      <c r="L749" s="44" t="s">
        <v>94</v>
      </c>
      <c r="M749" s="19" t="s">
        <v>2646</v>
      </c>
    </row>
    <row r="750" spans="1:13" s="85" customFormat="1" ht="10.35" customHeight="1" x14ac:dyDescent="0.2">
      <c r="A750" s="86" t="s">
        <v>2614</v>
      </c>
      <c r="B750" s="87" t="s">
        <v>2815</v>
      </c>
      <c r="C750" s="87" t="s">
        <v>2861</v>
      </c>
      <c r="D750" s="88">
        <v>45</v>
      </c>
      <c r="E750" s="88">
        <f t="shared" si="74"/>
        <v>48.203999999999994</v>
      </c>
      <c r="F750" s="88">
        <f t="shared" si="76"/>
        <v>51.139623599999993</v>
      </c>
      <c r="G750" s="134">
        <f t="shared" si="73"/>
        <v>52.41811418999999</v>
      </c>
      <c r="H750" s="134">
        <f t="shared" si="75"/>
        <v>55.039019899499991</v>
      </c>
      <c r="I750" s="134">
        <f t="shared" si="72"/>
        <v>56.139800297489991</v>
      </c>
      <c r="J750" s="89">
        <v>0.2</v>
      </c>
      <c r="K750" s="87">
        <v>1</v>
      </c>
      <c r="L750" s="90" t="s">
        <v>2615</v>
      </c>
      <c r="M750" s="19" t="s">
        <v>2646</v>
      </c>
    </row>
    <row r="751" spans="1:13" s="85" customFormat="1" ht="10.35" customHeight="1" x14ac:dyDescent="0.2">
      <c r="A751" s="86" t="s">
        <v>2616</v>
      </c>
      <c r="B751" s="87" t="s">
        <v>2816</v>
      </c>
      <c r="C751" s="87" t="s">
        <v>2862</v>
      </c>
      <c r="D751" s="88">
        <v>39.799999999999997</v>
      </c>
      <c r="E751" s="88">
        <f t="shared" si="74"/>
        <v>42.633759999999995</v>
      </c>
      <c r="F751" s="88">
        <f t="shared" si="76"/>
        <v>45.230155983999992</v>
      </c>
      <c r="G751" s="134">
        <f t="shared" si="73"/>
        <v>46.360909883599987</v>
      </c>
      <c r="H751" s="134">
        <f t="shared" si="75"/>
        <v>48.678955377779985</v>
      </c>
      <c r="I751" s="134">
        <f t="shared" si="72"/>
        <v>49.652534485335586</v>
      </c>
      <c r="J751" s="89">
        <v>0.2</v>
      </c>
      <c r="K751" s="87">
        <v>1</v>
      </c>
      <c r="L751" s="90" t="s">
        <v>2617</v>
      </c>
      <c r="M751" s="19" t="s">
        <v>2646</v>
      </c>
    </row>
    <row r="752" spans="1:13" ht="10.35" customHeight="1" x14ac:dyDescent="0.2">
      <c r="A752" s="32" t="s">
        <v>2618</v>
      </c>
      <c r="B752" s="5" t="s">
        <v>2628</v>
      </c>
      <c r="C752" s="5" t="s">
        <v>2633</v>
      </c>
      <c r="D752" s="18">
        <v>45</v>
      </c>
      <c r="E752" s="70">
        <f t="shared" si="74"/>
        <v>48.203999999999994</v>
      </c>
      <c r="F752" s="70">
        <f t="shared" si="76"/>
        <v>51.139623599999993</v>
      </c>
      <c r="G752" s="132">
        <f t="shared" si="73"/>
        <v>52.41811418999999</v>
      </c>
      <c r="H752" s="132">
        <f t="shared" si="75"/>
        <v>55.039019899499991</v>
      </c>
      <c r="I752" s="132">
        <f t="shared" si="72"/>
        <v>56.139800297489991</v>
      </c>
      <c r="J752" s="9">
        <v>0.22</v>
      </c>
      <c r="K752" s="5">
        <v>1</v>
      </c>
      <c r="L752" s="12" t="s">
        <v>2619</v>
      </c>
      <c r="M752" s="15" t="s">
        <v>2665</v>
      </c>
    </row>
    <row r="753" spans="1:13" ht="10.35" customHeight="1" x14ac:dyDescent="0.2">
      <c r="A753" s="32" t="s">
        <v>2620</v>
      </c>
      <c r="B753" s="5" t="s">
        <v>2629</v>
      </c>
      <c r="C753" s="5" t="s">
        <v>2634</v>
      </c>
      <c r="D753" s="18">
        <v>39.799999999999997</v>
      </c>
      <c r="E753" s="70">
        <f t="shared" si="74"/>
        <v>42.633759999999995</v>
      </c>
      <c r="F753" s="70">
        <f t="shared" si="76"/>
        <v>45.230155983999992</v>
      </c>
      <c r="G753" s="132">
        <f t="shared" si="73"/>
        <v>46.360909883599987</v>
      </c>
      <c r="H753" s="132">
        <f t="shared" si="75"/>
        <v>48.678955377779985</v>
      </c>
      <c r="I753" s="132">
        <f t="shared" si="72"/>
        <v>49.652534485335586</v>
      </c>
      <c r="J753" s="9">
        <v>0.22</v>
      </c>
      <c r="K753" s="5">
        <v>1</v>
      </c>
      <c r="L753" s="12" t="s">
        <v>2621</v>
      </c>
      <c r="M753" s="15" t="s">
        <v>2665</v>
      </c>
    </row>
    <row r="754" spans="1:13" ht="10.35" customHeight="1" x14ac:dyDescent="0.2">
      <c r="A754" s="32" t="s">
        <v>2622</v>
      </c>
      <c r="B754" s="5" t="s">
        <v>2630</v>
      </c>
      <c r="C754" s="5" t="s">
        <v>2635</v>
      </c>
      <c r="D754" s="18">
        <v>45</v>
      </c>
      <c r="E754" s="70">
        <f t="shared" si="74"/>
        <v>48.203999999999994</v>
      </c>
      <c r="F754" s="70">
        <f t="shared" si="76"/>
        <v>51.139623599999993</v>
      </c>
      <c r="G754" s="132">
        <f t="shared" si="73"/>
        <v>52.41811418999999</v>
      </c>
      <c r="H754" s="132">
        <f t="shared" si="75"/>
        <v>55.039019899499991</v>
      </c>
      <c r="I754" s="132">
        <f t="shared" si="72"/>
        <v>56.139800297489991</v>
      </c>
      <c r="J754" s="9">
        <v>0.21</v>
      </c>
      <c r="K754" s="5">
        <v>1</v>
      </c>
      <c r="L754" s="12" t="s">
        <v>2623</v>
      </c>
      <c r="M754" s="15" t="s">
        <v>2696</v>
      </c>
    </row>
    <row r="755" spans="1:13" ht="10.35" customHeight="1" x14ac:dyDescent="0.2">
      <c r="A755" s="34" t="s">
        <v>859</v>
      </c>
      <c r="B755" s="22" t="s">
        <v>380</v>
      </c>
      <c r="C755" s="22" t="s">
        <v>383</v>
      </c>
      <c r="D755" s="2">
        <v>49.3</v>
      </c>
      <c r="E755" s="97">
        <f t="shared" si="74"/>
        <v>52.810159999999996</v>
      </c>
      <c r="F755" s="97">
        <f t="shared" si="76"/>
        <v>56.026298743999995</v>
      </c>
      <c r="G755" s="133">
        <f t="shared" si="73"/>
        <v>57.42695621259999</v>
      </c>
      <c r="H755" s="133">
        <f t="shared" si="75"/>
        <v>60.298304023229989</v>
      </c>
      <c r="I755" s="133">
        <f t="shared" si="72"/>
        <v>61.504270103694587</v>
      </c>
      <c r="J755" s="21">
        <v>0.22699999999999998</v>
      </c>
      <c r="K755" s="1">
        <v>1</v>
      </c>
      <c r="L755" s="25" t="s">
        <v>860</v>
      </c>
      <c r="M755" s="19" t="s">
        <v>2646</v>
      </c>
    </row>
    <row r="756" spans="1:13" ht="10.35" customHeight="1" x14ac:dyDescent="0.2">
      <c r="A756" s="34" t="s">
        <v>861</v>
      </c>
      <c r="B756" s="22" t="s">
        <v>381</v>
      </c>
      <c r="C756" s="22" t="s">
        <v>383</v>
      </c>
      <c r="D756" s="2">
        <v>42.8</v>
      </c>
      <c r="E756" s="97">
        <f t="shared" si="74"/>
        <v>45.847359999999995</v>
      </c>
      <c r="F756" s="97">
        <f t="shared" si="76"/>
        <v>48.639464223999994</v>
      </c>
      <c r="G756" s="133">
        <f t="shared" si="73"/>
        <v>49.855450829599988</v>
      </c>
      <c r="H756" s="133">
        <f t="shared" si="75"/>
        <v>52.348223371079989</v>
      </c>
      <c r="I756" s="133">
        <f t="shared" si="72"/>
        <v>53.395187838501592</v>
      </c>
      <c r="J756" s="21">
        <v>0.184</v>
      </c>
      <c r="K756" s="1">
        <v>1</v>
      </c>
      <c r="L756" s="25" t="s">
        <v>862</v>
      </c>
      <c r="M756" s="19" t="s">
        <v>2646</v>
      </c>
    </row>
    <row r="757" spans="1:13" ht="10.35" customHeight="1" x14ac:dyDescent="0.2">
      <c r="A757" s="34" t="s">
        <v>863</v>
      </c>
      <c r="B757" s="22" t="s">
        <v>382</v>
      </c>
      <c r="C757" s="22" t="s">
        <v>864</v>
      </c>
      <c r="D757" s="2">
        <v>140</v>
      </c>
      <c r="E757" s="97">
        <f t="shared" si="74"/>
        <v>149.96799999999999</v>
      </c>
      <c r="F757" s="97">
        <f t="shared" si="76"/>
        <v>159.10105119999997</v>
      </c>
      <c r="G757" s="133">
        <f t="shared" si="73"/>
        <v>163.07857747999995</v>
      </c>
      <c r="H757" s="133">
        <f t="shared" si="75"/>
        <v>171.23250635399995</v>
      </c>
      <c r="I757" s="133">
        <f t="shared" si="72"/>
        <v>174.65715648107997</v>
      </c>
      <c r="J757" s="21">
        <v>0.57699999999999996</v>
      </c>
      <c r="K757" s="1">
        <v>1</v>
      </c>
      <c r="L757" s="25" t="s">
        <v>865</v>
      </c>
      <c r="M757" s="19" t="s">
        <v>2646</v>
      </c>
    </row>
    <row r="758" spans="1:13" ht="10.35" customHeight="1" x14ac:dyDescent="0.2">
      <c r="A758" s="34" t="s">
        <v>866</v>
      </c>
      <c r="B758" s="22" t="s">
        <v>382</v>
      </c>
      <c r="C758" s="22" t="s">
        <v>2008</v>
      </c>
      <c r="D758" s="2">
        <v>140</v>
      </c>
      <c r="E758" s="97">
        <f t="shared" si="74"/>
        <v>149.96799999999999</v>
      </c>
      <c r="F758" s="97">
        <f t="shared" si="76"/>
        <v>159.10105119999997</v>
      </c>
      <c r="G758" s="133">
        <f t="shared" si="73"/>
        <v>163.07857747999995</v>
      </c>
      <c r="H758" s="133">
        <f t="shared" si="75"/>
        <v>171.23250635399995</v>
      </c>
      <c r="I758" s="133">
        <f t="shared" si="72"/>
        <v>174.65715648107997</v>
      </c>
      <c r="J758" s="21">
        <v>0.72799999999999998</v>
      </c>
      <c r="K758" s="1">
        <v>1</v>
      </c>
      <c r="L758" s="25" t="s">
        <v>867</v>
      </c>
      <c r="M758" s="19" t="s">
        <v>2646</v>
      </c>
    </row>
    <row r="759" spans="1:13" ht="10.35" customHeight="1" x14ac:dyDescent="0.2">
      <c r="A759" s="16" t="s">
        <v>2374</v>
      </c>
      <c r="B759" s="1" t="s">
        <v>2511</v>
      </c>
      <c r="C759" s="22" t="s">
        <v>2512</v>
      </c>
      <c r="D759" s="2">
        <v>65</v>
      </c>
      <c r="E759" s="97">
        <f t="shared" si="74"/>
        <v>69.628</v>
      </c>
      <c r="F759" s="97">
        <f t="shared" si="76"/>
        <v>73.868345199999993</v>
      </c>
      <c r="G759" s="133">
        <f t="shared" si="73"/>
        <v>75.715053829999988</v>
      </c>
      <c r="H759" s="133">
        <f t="shared" si="75"/>
        <v>79.500806521499996</v>
      </c>
      <c r="I759" s="133">
        <f t="shared" si="72"/>
        <v>81.090822651929997</v>
      </c>
      <c r="J759" s="56">
        <v>0.217</v>
      </c>
      <c r="K759" s="1">
        <v>1</v>
      </c>
      <c r="L759" s="4" t="s">
        <v>2375</v>
      </c>
      <c r="M759" s="19" t="s">
        <v>2646</v>
      </c>
    </row>
    <row r="760" spans="1:13" ht="10.35" customHeight="1" x14ac:dyDescent="0.2">
      <c r="A760" s="31" t="s">
        <v>2624</v>
      </c>
      <c r="B760" s="1" t="s">
        <v>2631</v>
      </c>
      <c r="C760" s="1" t="s">
        <v>2633</v>
      </c>
      <c r="D760" s="2">
        <v>54.3</v>
      </c>
      <c r="E760" s="97">
        <f t="shared" si="74"/>
        <v>58.166159999999991</v>
      </c>
      <c r="F760" s="97">
        <f t="shared" si="76"/>
        <v>61.708479143999988</v>
      </c>
      <c r="G760" s="133">
        <f t="shared" si="73"/>
        <v>63.251191122599984</v>
      </c>
      <c r="H760" s="133">
        <f t="shared" si="75"/>
        <v>66.413750678729983</v>
      </c>
      <c r="I760" s="133">
        <f t="shared" si="72"/>
        <v>67.74202569230458</v>
      </c>
      <c r="J760" s="6">
        <v>0.23</v>
      </c>
      <c r="K760" s="1">
        <v>1</v>
      </c>
      <c r="L760" s="16" t="s">
        <v>2625</v>
      </c>
      <c r="M760" s="19" t="s">
        <v>2646</v>
      </c>
    </row>
    <row r="761" spans="1:13" ht="10.35" customHeight="1" x14ac:dyDescent="0.2">
      <c r="A761" s="31" t="s">
        <v>2626</v>
      </c>
      <c r="B761" s="1" t="s">
        <v>2632</v>
      </c>
      <c r="C761" s="1" t="s">
        <v>2634</v>
      </c>
      <c r="D761" s="2">
        <v>51.8</v>
      </c>
      <c r="E761" s="97">
        <f t="shared" si="74"/>
        <v>55.488159999999993</v>
      </c>
      <c r="F761" s="97">
        <f t="shared" si="76"/>
        <v>58.867388943999991</v>
      </c>
      <c r="G761" s="133">
        <f t="shared" si="73"/>
        <v>60.339073667599983</v>
      </c>
      <c r="H761" s="133">
        <f t="shared" si="75"/>
        <v>63.356027350979986</v>
      </c>
      <c r="I761" s="133">
        <f t="shared" si="72"/>
        <v>64.623147897999587</v>
      </c>
      <c r="J761" s="6">
        <v>0.23</v>
      </c>
      <c r="K761" s="1">
        <v>1</v>
      </c>
      <c r="L761" s="16" t="s">
        <v>2627</v>
      </c>
      <c r="M761" s="19" t="s">
        <v>2646</v>
      </c>
    </row>
    <row r="762" spans="1:13" ht="10.35" customHeight="1" x14ac:dyDescent="0.2">
      <c r="A762" s="34" t="s">
        <v>868</v>
      </c>
      <c r="B762" s="22" t="s">
        <v>385</v>
      </c>
      <c r="C762" s="22" t="s">
        <v>864</v>
      </c>
      <c r="D762" s="2">
        <v>141</v>
      </c>
      <c r="E762" s="97">
        <f t="shared" si="74"/>
        <v>151.03919999999999</v>
      </c>
      <c r="F762" s="97">
        <f t="shared" si="76"/>
        <v>160.23748727999998</v>
      </c>
      <c r="G762" s="133">
        <f t="shared" si="73"/>
        <v>164.24342446199998</v>
      </c>
      <c r="H762" s="133">
        <f t="shared" si="75"/>
        <v>172.45559568509998</v>
      </c>
      <c r="I762" s="133">
        <f t="shared" si="72"/>
        <v>175.90470759880199</v>
      </c>
      <c r="J762" s="21">
        <v>0.59599999999999997</v>
      </c>
      <c r="K762" s="1">
        <v>1</v>
      </c>
      <c r="L762" s="25" t="s">
        <v>869</v>
      </c>
      <c r="M762" s="19" t="s">
        <v>2646</v>
      </c>
    </row>
    <row r="763" spans="1:13" ht="10.35" customHeight="1" x14ac:dyDescent="0.2">
      <c r="A763" s="34" t="s">
        <v>870</v>
      </c>
      <c r="B763" s="22" t="s">
        <v>385</v>
      </c>
      <c r="C763" s="22" t="s">
        <v>2008</v>
      </c>
      <c r="D763" s="2">
        <v>142</v>
      </c>
      <c r="E763" s="97">
        <f t="shared" si="74"/>
        <v>152.1104</v>
      </c>
      <c r="F763" s="97">
        <f t="shared" si="76"/>
        <v>161.37392335999999</v>
      </c>
      <c r="G763" s="133">
        <f t="shared" si="73"/>
        <v>165.40827144399998</v>
      </c>
      <c r="H763" s="133">
        <f t="shared" si="75"/>
        <v>173.67868501619998</v>
      </c>
      <c r="I763" s="133">
        <f t="shared" si="72"/>
        <v>177.15225871652399</v>
      </c>
      <c r="J763" s="21">
        <v>0.72899999999999987</v>
      </c>
      <c r="K763" s="1">
        <v>1</v>
      </c>
      <c r="L763" s="25" t="s">
        <v>871</v>
      </c>
      <c r="M763" s="19" t="s">
        <v>2646</v>
      </c>
    </row>
    <row r="764" spans="1:13" ht="10.35" customHeight="1" x14ac:dyDescent="0.2">
      <c r="A764" s="25" t="s">
        <v>96</v>
      </c>
      <c r="B764" s="22" t="s">
        <v>98</v>
      </c>
      <c r="C764" s="22"/>
      <c r="D764" s="46">
        <v>41</v>
      </c>
      <c r="E764" s="97">
        <f t="shared" si="74"/>
        <v>43.919199999999996</v>
      </c>
      <c r="F764" s="97">
        <f t="shared" si="76"/>
        <v>46.593879279999996</v>
      </c>
      <c r="G764" s="133">
        <f t="shared" si="73"/>
        <v>47.758726261999989</v>
      </c>
      <c r="H764" s="133">
        <f t="shared" si="75"/>
        <v>50.146662575099988</v>
      </c>
      <c r="I764" s="133">
        <f t="shared" si="72"/>
        <v>51.149595826601988</v>
      </c>
      <c r="J764" s="21">
        <v>0.52</v>
      </c>
      <c r="K764" s="1">
        <v>1</v>
      </c>
      <c r="L764" s="44" t="s">
        <v>97</v>
      </c>
      <c r="M764" s="19" t="s">
        <v>2646</v>
      </c>
    </row>
    <row r="765" spans="1:13" ht="10.35" customHeight="1" x14ac:dyDescent="0.2">
      <c r="A765" s="34" t="s">
        <v>762</v>
      </c>
      <c r="B765" s="22" t="s">
        <v>386</v>
      </c>
      <c r="C765" s="22" t="s">
        <v>384</v>
      </c>
      <c r="D765" s="2">
        <v>52.5</v>
      </c>
      <c r="E765" s="97">
        <f t="shared" si="74"/>
        <v>56.238</v>
      </c>
      <c r="F765" s="97">
        <f t="shared" si="76"/>
        <v>59.662894199999997</v>
      </c>
      <c r="G765" s="133">
        <f t="shared" si="73"/>
        <v>61.154466554999992</v>
      </c>
      <c r="H765" s="133">
        <f t="shared" si="75"/>
        <v>64.212189882749996</v>
      </c>
      <c r="I765" s="133">
        <f t="shared" si="72"/>
        <v>65.496433680404991</v>
      </c>
      <c r="J765" s="21">
        <v>0.20300000000000001</v>
      </c>
      <c r="K765" s="1">
        <v>1</v>
      </c>
      <c r="L765" s="25" t="s">
        <v>763</v>
      </c>
      <c r="M765" s="19" t="s">
        <v>631</v>
      </c>
    </row>
    <row r="766" spans="1:13" ht="10.35" customHeight="1" x14ac:dyDescent="0.2">
      <c r="A766" s="34" t="s">
        <v>764</v>
      </c>
      <c r="B766" s="22" t="s">
        <v>387</v>
      </c>
      <c r="C766" s="22" t="s">
        <v>621</v>
      </c>
      <c r="D766" s="2">
        <v>20.5</v>
      </c>
      <c r="E766" s="97">
        <f t="shared" si="74"/>
        <v>21.959599999999998</v>
      </c>
      <c r="F766" s="97">
        <f t="shared" si="76"/>
        <v>23.296939639999998</v>
      </c>
      <c r="G766" s="133">
        <f t="shared" si="73"/>
        <v>23.879363130999995</v>
      </c>
      <c r="H766" s="133">
        <f t="shared" si="75"/>
        <v>25.073331287549994</v>
      </c>
      <c r="I766" s="133">
        <f t="shared" si="72"/>
        <v>25.574797913300994</v>
      </c>
      <c r="J766" s="56">
        <v>4.8000000000000001E-2</v>
      </c>
      <c r="K766" s="1">
        <v>1</v>
      </c>
      <c r="L766" s="25" t="s">
        <v>765</v>
      </c>
      <c r="M766" s="19" t="s">
        <v>2691</v>
      </c>
    </row>
    <row r="767" spans="1:13" ht="10.35" customHeight="1" x14ac:dyDescent="0.2">
      <c r="A767" s="34" t="s">
        <v>766</v>
      </c>
      <c r="B767" s="22" t="s">
        <v>541</v>
      </c>
      <c r="C767" s="22" t="s">
        <v>622</v>
      </c>
      <c r="D767" s="2">
        <v>23.4</v>
      </c>
      <c r="E767" s="97">
        <f t="shared" si="74"/>
        <v>25.066079999999996</v>
      </c>
      <c r="F767" s="97">
        <f t="shared" si="76"/>
        <v>26.592604271999996</v>
      </c>
      <c r="G767" s="133">
        <f t="shared" si="73"/>
        <v>27.257419378799995</v>
      </c>
      <c r="H767" s="133">
        <f t="shared" si="75"/>
        <v>28.620290347739996</v>
      </c>
      <c r="I767" s="133">
        <f t="shared" si="72"/>
        <v>29.192696154694797</v>
      </c>
      <c r="J767" s="56">
        <v>7.0999999999999994E-2</v>
      </c>
      <c r="K767" s="1">
        <v>1</v>
      </c>
      <c r="L767" s="25" t="s">
        <v>767</v>
      </c>
      <c r="M767" s="19" t="s">
        <v>2691</v>
      </c>
    </row>
    <row r="768" spans="1:13" ht="10.35" customHeight="1" x14ac:dyDescent="0.2">
      <c r="A768" s="52" t="s">
        <v>99</v>
      </c>
      <c r="B768" s="53" t="s">
        <v>2550</v>
      </c>
      <c r="C768" s="54"/>
      <c r="D768" s="55">
        <v>75.5</v>
      </c>
      <c r="E768" s="97">
        <f t="shared" si="74"/>
        <v>80.875599999999991</v>
      </c>
      <c r="F768" s="97">
        <f t="shared" si="76"/>
        <v>85.800924039999984</v>
      </c>
      <c r="G768" s="133">
        <f t="shared" si="73"/>
        <v>87.945947140999976</v>
      </c>
      <c r="H768" s="133">
        <f t="shared" si="75"/>
        <v>92.343244498049984</v>
      </c>
      <c r="I768" s="133">
        <f t="shared" si="72"/>
        <v>94.190109388010981</v>
      </c>
      <c r="J768" s="21">
        <v>0.4</v>
      </c>
      <c r="K768" s="1">
        <v>1</v>
      </c>
      <c r="L768" s="52" t="s">
        <v>100</v>
      </c>
      <c r="M768" s="19" t="s">
        <v>2646</v>
      </c>
    </row>
    <row r="769" spans="1:13" ht="10.35" customHeight="1" x14ac:dyDescent="0.2">
      <c r="A769" s="52" t="s">
        <v>101</v>
      </c>
      <c r="B769" s="53" t="s">
        <v>2551</v>
      </c>
      <c r="C769" s="54"/>
      <c r="D769" s="55">
        <v>34.5</v>
      </c>
      <c r="E769" s="97">
        <f t="shared" si="74"/>
        <v>36.956399999999995</v>
      </c>
      <c r="F769" s="97">
        <f t="shared" si="76"/>
        <v>39.207044759999995</v>
      </c>
      <c r="G769" s="133">
        <f t="shared" si="73"/>
        <v>40.187220878999995</v>
      </c>
      <c r="H769" s="133">
        <f t="shared" si="75"/>
        <v>42.196581922949996</v>
      </c>
      <c r="I769" s="133">
        <f t="shared" si="72"/>
        <v>43.040513561408993</v>
      </c>
      <c r="J769" s="21">
        <v>0.2</v>
      </c>
      <c r="K769" s="1">
        <v>1</v>
      </c>
      <c r="L769" s="52" t="s">
        <v>102</v>
      </c>
      <c r="M769" s="19" t="s">
        <v>2646</v>
      </c>
    </row>
    <row r="770" spans="1:13" ht="10.35" customHeight="1" x14ac:dyDescent="0.2">
      <c r="A770" s="52" t="s">
        <v>103</v>
      </c>
      <c r="B770" s="53" t="s">
        <v>2552</v>
      </c>
      <c r="C770" s="53" t="s">
        <v>2702</v>
      </c>
      <c r="D770" s="55">
        <v>32.4</v>
      </c>
      <c r="E770" s="97">
        <f t="shared" si="74"/>
        <v>34.706879999999998</v>
      </c>
      <c r="F770" s="97">
        <f t="shared" si="76"/>
        <v>36.820528992</v>
      </c>
      <c r="G770" s="133">
        <f t="shared" si="73"/>
        <v>37.741042216799997</v>
      </c>
      <c r="H770" s="133">
        <f t="shared" si="75"/>
        <v>39.62809432764</v>
      </c>
      <c r="I770" s="133">
        <f t="shared" si="72"/>
        <v>40.420656214192803</v>
      </c>
      <c r="J770" s="21">
        <v>0.25</v>
      </c>
      <c r="K770" s="1">
        <v>1</v>
      </c>
      <c r="L770" s="52" t="s">
        <v>104</v>
      </c>
      <c r="M770" s="19" t="s">
        <v>2646</v>
      </c>
    </row>
    <row r="771" spans="1:13" ht="10.35" customHeight="1" x14ac:dyDescent="0.2">
      <c r="A771" s="52" t="s">
        <v>105</v>
      </c>
      <c r="B771" s="53" t="s">
        <v>2553</v>
      </c>
      <c r="C771" s="53" t="s">
        <v>106</v>
      </c>
      <c r="D771" s="55">
        <v>50.7</v>
      </c>
      <c r="E771" s="97">
        <f t="shared" si="74"/>
        <v>54.309840000000001</v>
      </c>
      <c r="F771" s="97">
        <f t="shared" si="76"/>
        <v>57.617309255999999</v>
      </c>
      <c r="G771" s="133">
        <f t="shared" si="73"/>
        <v>59.057741987399993</v>
      </c>
      <c r="H771" s="133">
        <f t="shared" si="75"/>
        <v>62.010629086769995</v>
      </c>
      <c r="I771" s="133">
        <f t="shared" si="72"/>
        <v>63.250841668505394</v>
      </c>
      <c r="J771" s="21">
        <v>0.4</v>
      </c>
      <c r="K771" s="1">
        <v>1</v>
      </c>
      <c r="L771" s="52" t="s">
        <v>107</v>
      </c>
      <c r="M771" s="19" t="s">
        <v>2646</v>
      </c>
    </row>
    <row r="772" spans="1:13" ht="10.35" customHeight="1" x14ac:dyDescent="0.2">
      <c r="A772" s="52" t="s">
        <v>108</v>
      </c>
      <c r="B772" s="53" t="s">
        <v>2554</v>
      </c>
      <c r="C772" s="53" t="s">
        <v>2702</v>
      </c>
      <c r="D772" s="55">
        <v>33.5</v>
      </c>
      <c r="E772" s="97">
        <f t="shared" si="74"/>
        <v>35.885199999999998</v>
      </c>
      <c r="F772" s="97">
        <f t="shared" si="76"/>
        <v>38.070608679999992</v>
      </c>
      <c r="G772" s="133">
        <f t="shared" si="73"/>
        <v>39.022373896999987</v>
      </c>
      <c r="H772" s="133">
        <f t="shared" si="75"/>
        <v>40.97349259184999</v>
      </c>
      <c r="I772" s="133">
        <f t="shared" si="72"/>
        <v>41.792962443686989</v>
      </c>
      <c r="J772" s="21">
        <v>0.25</v>
      </c>
      <c r="K772" s="1">
        <v>1</v>
      </c>
      <c r="L772" s="52" t="s">
        <v>109</v>
      </c>
      <c r="M772" s="19" t="s">
        <v>2646</v>
      </c>
    </row>
    <row r="773" spans="1:13" ht="10.35" customHeight="1" x14ac:dyDescent="0.2">
      <c r="A773" s="52" t="s">
        <v>110</v>
      </c>
      <c r="B773" s="53" t="s">
        <v>2555</v>
      </c>
      <c r="C773" s="53" t="s">
        <v>2557</v>
      </c>
      <c r="D773" s="55">
        <v>52.5</v>
      </c>
      <c r="E773" s="97">
        <f t="shared" si="74"/>
        <v>56.238</v>
      </c>
      <c r="F773" s="97">
        <f t="shared" si="76"/>
        <v>59.662894199999997</v>
      </c>
      <c r="G773" s="133">
        <f t="shared" si="73"/>
        <v>61.154466554999992</v>
      </c>
      <c r="H773" s="133">
        <f t="shared" si="75"/>
        <v>64.212189882749996</v>
      </c>
      <c r="I773" s="133">
        <f t="shared" ref="I773:I836" si="77">H773*1.02</f>
        <v>65.496433680404991</v>
      </c>
      <c r="J773" s="21">
        <v>0.45</v>
      </c>
      <c r="K773" s="1">
        <v>1</v>
      </c>
      <c r="L773" s="52" t="s">
        <v>111</v>
      </c>
      <c r="M773" s="19" t="s">
        <v>2646</v>
      </c>
    </row>
    <row r="774" spans="1:13" ht="10.35" customHeight="1" x14ac:dyDescent="0.2">
      <c r="A774" s="52" t="s">
        <v>112</v>
      </c>
      <c r="B774" s="53" t="s">
        <v>2556</v>
      </c>
      <c r="C774" s="53" t="s">
        <v>2558</v>
      </c>
      <c r="D774" s="55">
        <v>56.5</v>
      </c>
      <c r="E774" s="97">
        <f t="shared" si="74"/>
        <v>60.522799999999997</v>
      </c>
      <c r="F774" s="97">
        <f t="shared" si="76"/>
        <v>64.208638519999994</v>
      </c>
      <c r="G774" s="133">
        <f t="shared" ref="G774:G837" si="78">F774*1.025</f>
        <v>65.813854482999986</v>
      </c>
      <c r="H774" s="133">
        <f t="shared" si="75"/>
        <v>69.104547207149992</v>
      </c>
      <c r="I774" s="133">
        <f t="shared" si="77"/>
        <v>70.486638151292993</v>
      </c>
      <c r="J774" s="21">
        <v>0.3</v>
      </c>
      <c r="K774" s="1">
        <v>1</v>
      </c>
      <c r="L774" s="52" t="s">
        <v>113</v>
      </c>
      <c r="M774" s="19" t="s">
        <v>2646</v>
      </c>
    </row>
    <row r="775" spans="1:13" ht="10.35" customHeight="1" x14ac:dyDescent="0.2">
      <c r="A775" s="52">
        <v>296840099</v>
      </c>
      <c r="B775" s="53" t="s">
        <v>2513</v>
      </c>
      <c r="C775" s="53" t="s">
        <v>2503</v>
      </c>
      <c r="D775" s="55">
        <v>53</v>
      </c>
      <c r="E775" s="97">
        <f t="shared" si="74"/>
        <v>56.773599999999995</v>
      </c>
      <c r="F775" s="97">
        <f t="shared" si="76"/>
        <v>60.231112239999995</v>
      </c>
      <c r="G775" s="133">
        <f t="shared" si="78"/>
        <v>61.736890045999992</v>
      </c>
      <c r="H775" s="133">
        <f t="shared" si="75"/>
        <v>64.823734548299996</v>
      </c>
      <c r="I775" s="133">
        <f t="shared" si="77"/>
        <v>66.120209239266003</v>
      </c>
      <c r="J775" s="56">
        <v>0.253</v>
      </c>
      <c r="K775" s="1">
        <v>1</v>
      </c>
      <c r="L775" s="4" t="s">
        <v>2376</v>
      </c>
      <c r="M775" s="19" t="s">
        <v>2646</v>
      </c>
    </row>
    <row r="776" spans="1:13" ht="10.35" customHeight="1" x14ac:dyDescent="0.2">
      <c r="A776" s="52">
        <v>296850099</v>
      </c>
      <c r="B776" s="53" t="s">
        <v>2555</v>
      </c>
      <c r="C776" s="53" t="s">
        <v>2503</v>
      </c>
      <c r="D776" s="55">
        <v>55.5</v>
      </c>
      <c r="E776" s="97">
        <f t="shared" si="74"/>
        <v>59.451599999999999</v>
      </c>
      <c r="F776" s="97">
        <f t="shared" si="76"/>
        <v>63.072202439999998</v>
      </c>
      <c r="G776" s="133">
        <f t="shared" si="78"/>
        <v>64.649007500999986</v>
      </c>
      <c r="H776" s="133">
        <f t="shared" si="75"/>
        <v>67.881457876049993</v>
      </c>
      <c r="I776" s="133">
        <f t="shared" si="77"/>
        <v>69.239087033570996</v>
      </c>
      <c r="J776" s="56">
        <v>0.253</v>
      </c>
      <c r="K776" s="1">
        <v>1</v>
      </c>
      <c r="L776" s="4" t="s">
        <v>2377</v>
      </c>
      <c r="M776" s="19" t="s">
        <v>2646</v>
      </c>
    </row>
    <row r="777" spans="1:13" ht="10.35" customHeight="1" x14ac:dyDescent="0.2">
      <c r="A777" s="52">
        <v>296860699</v>
      </c>
      <c r="B777" s="53" t="s">
        <v>2516</v>
      </c>
      <c r="C777" s="53" t="s">
        <v>2503</v>
      </c>
      <c r="D777" s="55">
        <v>66.2</v>
      </c>
      <c r="E777" s="97">
        <f t="shared" si="74"/>
        <v>70.913439999999994</v>
      </c>
      <c r="F777" s="97">
        <f t="shared" si="76"/>
        <v>75.232068495999997</v>
      </c>
      <c r="G777" s="133">
        <f t="shared" si="78"/>
        <v>77.112870208399997</v>
      </c>
      <c r="H777" s="133">
        <f t="shared" si="75"/>
        <v>80.968513718820006</v>
      </c>
      <c r="I777" s="133">
        <f t="shared" si="77"/>
        <v>82.587883993196414</v>
      </c>
      <c r="J777" s="136">
        <v>0.33200000000000002</v>
      </c>
      <c r="K777" s="1">
        <v>1</v>
      </c>
      <c r="L777" s="4" t="s">
        <v>2378</v>
      </c>
      <c r="M777" s="19" t="s">
        <v>2646</v>
      </c>
    </row>
    <row r="778" spans="1:13" ht="10.35" customHeight="1" x14ac:dyDescent="0.2">
      <c r="A778" s="52">
        <v>296870099</v>
      </c>
      <c r="B778" s="53" t="s">
        <v>2514</v>
      </c>
      <c r="C778" s="53" t="s">
        <v>2503</v>
      </c>
      <c r="D778" s="55">
        <v>55.5</v>
      </c>
      <c r="E778" s="97">
        <f t="shared" ref="E778:E843" si="79">D778*1.0712</f>
        <v>59.451599999999999</v>
      </c>
      <c r="F778" s="97">
        <f t="shared" si="76"/>
        <v>63.072202439999998</v>
      </c>
      <c r="G778" s="133">
        <f t="shared" si="78"/>
        <v>64.649007500999986</v>
      </c>
      <c r="H778" s="133">
        <f t="shared" si="75"/>
        <v>67.881457876049993</v>
      </c>
      <c r="I778" s="133">
        <f t="shared" si="77"/>
        <v>69.239087033570996</v>
      </c>
      <c r="J778" s="137">
        <v>7.9000000000000001E-2</v>
      </c>
      <c r="K778" s="1">
        <v>1</v>
      </c>
      <c r="L778" s="4" t="s">
        <v>2379</v>
      </c>
      <c r="M778" s="19" t="s">
        <v>2646</v>
      </c>
    </row>
    <row r="779" spans="1:13" ht="10.35" customHeight="1" x14ac:dyDescent="0.2">
      <c r="A779" s="52">
        <v>296880699</v>
      </c>
      <c r="B779" s="53" t="s">
        <v>2517</v>
      </c>
      <c r="C779" s="53" t="s">
        <v>2503</v>
      </c>
      <c r="D779" s="55">
        <v>66</v>
      </c>
      <c r="E779" s="97">
        <f t="shared" si="79"/>
        <v>70.69919999999999</v>
      </c>
      <c r="F779" s="97">
        <f t="shared" si="76"/>
        <v>75.004781279999989</v>
      </c>
      <c r="G779" s="133">
        <f t="shared" si="78"/>
        <v>76.879900811999988</v>
      </c>
      <c r="H779" s="133">
        <f t="shared" si="75"/>
        <v>80.723895852599995</v>
      </c>
      <c r="I779" s="133">
        <f t="shared" si="77"/>
        <v>82.338373769651994</v>
      </c>
      <c r="J779" s="136">
        <v>0.34399999999999997</v>
      </c>
      <c r="K779" s="1">
        <v>1</v>
      </c>
      <c r="L779" s="4" t="s">
        <v>2380</v>
      </c>
      <c r="M779" s="19" t="s">
        <v>2646</v>
      </c>
    </row>
    <row r="780" spans="1:13" ht="10.35" customHeight="1" x14ac:dyDescent="0.2">
      <c r="A780" s="83" t="s">
        <v>2863</v>
      </c>
      <c r="B780" s="116" t="s">
        <v>2876</v>
      </c>
      <c r="C780" s="72" t="s">
        <v>2867</v>
      </c>
      <c r="D780" s="55"/>
      <c r="E780" s="97"/>
      <c r="F780" s="70">
        <v>51.14</v>
      </c>
      <c r="G780" s="132">
        <f t="shared" si="78"/>
        <v>52.418499999999995</v>
      </c>
      <c r="H780" s="132">
        <f t="shared" si="75"/>
        <v>55.039424999999994</v>
      </c>
      <c r="I780" s="132">
        <f t="shared" si="77"/>
        <v>56.140213499999994</v>
      </c>
      <c r="J780" s="80">
        <v>0.151</v>
      </c>
      <c r="K780" s="72">
        <v>1</v>
      </c>
      <c r="L780" s="83" t="s">
        <v>2865</v>
      </c>
      <c r="M780" s="74" t="s">
        <v>2884</v>
      </c>
    </row>
    <row r="781" spans="1:13" ht="10.35" customHeight="1" x14ac:dyDescent="0.2">
      <c r="A781" s="83" t="s">
        <v>2864</v>
      </c>
      <c r="B781" s="116" t="s">
        <v>2877</v>
      </c>
      <c r="C781" s="72" t="s">
        <v>2868</v>
      </c>
      <c r="D781" s="55"/>
      <c r="E781" s="97"/>
      <c r="F781" s="70">
        <v>45.23</v>
      </c>
      <c r="G781" s="132">
        <f t="shared" si="78"/>
        <v>46.360749999999996</v>
      </c>
      <c r="H781" s="132">
        <f t="shared" si="75"/>
        <v>48.678787499999999</v>
      </c>
      <c r="I781" s="132">
        <f t="shared" si="77"/>
        <v>49.652363250000001</v>
      </c>
      <c r="J781" s="80">
        <v>0.15</v>
      </c>
      <c r="K781" s="72">
        <v>1</v>
      </c>
      <c r="L781" s="83" t="s">
        <v>2866</v>
      </c>
      <c r="M781" s="74" t="s">
        <v>631</v>
      </c>
    </row>
    <row r="782" spans="1:13" s="39" customFormat="1" ht="10.35" customHeight="1" x14ac:dyDescent="0.2">
      <c r="A782" s="52">
        <v>442020699</v>
      </c>
      <c r="B782" s="1" t="s">
        <v>626</v>
      </c>
      <c r="C782" s="1" t="s">
        <v>968</v>
      </c>
      <c r="D782" s="55">
        <v>17.600000000000001</v>
      </c>
      <c r="E782" s="97">
        <f t="shared" si="79"/>
        <v>18.853120000000001</v>
      </c>
      <c r="F782" s="97">
        <f t="shared" si="76"/>
        <v>20.001275008</v>
      </c>
      <c r="G782" s="133">
        <f t="shared" si="78"/>
        <v>20.501306883199998</v>
      </c>
      <c r="H782" s="133">
        <f>G782*1.125</f>
        <v>23.063970243599996</v>
      </c>
      <c r="I782" s="133">
        <f t="shared" si="77"/>
        <v>23.525249648471998</v>
      </c>
      <c r="J782" s="56">
        <v>0.113</v>
      </c>
      <c r="K782" s="1">
        <v>25</v>
      </c>
      <c r="L782" s="4" t="s">
        <v>2387</v>
      </c>
      <c r="M782" s="19" t="s">
        <v>2646</v>
      </c>
    </row>
    <row r="783" spans="1:13" ht="10.35" customHeight="1" x14ac:dyDescent="0.2">
      <c r="A783" s="31" t="s">
        <v>1338</v>
      </c>
      <c r="B783" s="1" t="s">
        <v>784</v>
      </c>
      <c r="C783" s="1" t="s">
        <v>968</v>
      </c>
      <c r="D783" s="2">
        <v>13.3</v>
      </c>
      <c r="E783" s="97">
        <f t="shared" si="79"/>
        <v>14.24696</v>
      </c>
      <c r="F783" s="97">
        <f t="shared" si="76"/>
        <v>15.114599863999999</v>
      </c>
      <c r="G783" s="133">
        <f t="shared" si="78"/>
        <v>15.492464860599997</v>
      </c>
      <c r="H783" s="133">
        <f>G783*1.125</f>
        <v>17.429022968174998</v>
      </c>
      <c r="I783" s="133">
        <f t="shared" si="77"/>
        <v>17.777603427538498</v>
      </c>
      <c r="J783" s="6">
        <v>9.8000000000000004E-2</v>
      </c>
      <c r="K783" s="1">
        <v>25</v>
      </c>
      <c r="L783" s="16" t="s">
        <v>1177</v>
      </c>
      <c r="M783" s="19" t="s">
        <v>2646</v>
      </c>
    </row>
    <row r="784" spans="1:13" ht="10.35" customHeight="1" x14ac:dyDescent="0.2">
      <c r="A784" s="32">
        <v>479960699</v>
      </c>
      <c r="B784" s="5" t="s">
        <v>780</v>
      </c>
      <c r="C784" s="5" t="s">
        <v>781</v>
      </c>
      <c r="D784" s="18">
        <v>5</v>
      </c>
      <c r="E784" s="70">
        <f t="shared" si="79"/>
        <v>5.3559999999999999</v>
      </c>
      <c r="F784" s="70">
        <f t="shared" si="76"/>
        <v>5.6821804</v>
      </c>
      <c r="G784" s="132">
        <f t="shared" si="78"/>
        <v>5.8242349099999995</v>
      </c>
      <c r="H784" s="132">
        <f>G784*1.125</f>
        <v>6.5522642737499996</v>
      </c>
      <c r="I784" s="132">
        <f t="shared" si="77"/>
        <v>6.683309559225</v>
      </c>
      <c r="J784" s="9">
        <v>0.01</v>
      </c>
      <c r="K784" s="5">
        <v>1</v>
      </c>
      <c r="L784" s="12" t="s">
        <v>1144</v>
      </c>
      <c r="M784" s="15" t="s">
        <v>2688</v>
      </c>
    </row>
    <row r="785" spans="1:13" ht="10.35" customHeight="1" x14ac:dyDescent="0.2">
      <c r="A785" s="31" t="s">
        <v>1339</v>
      </c>
      <c r="B785" s="1" t="s">
        <v>785</v>
      </c>
      <c r="C785" s="1" t="s">
        <v>786</v>
      </c>
      <c r="D785" s="2">
        <v>40.5</v>
      </c>
      <c r="E785" s="97">
        <f t="shared" si="79"/>
        <v>43.383599999999994</v>
      </c>
      <c r="F785" s="97">
        <f t="shared" si="76"/>
        <v>46.025661239999991</v>
      </c>
      <c r="G785" s="133">
        <f t="shared" si="78"/>
        <v>47.176302770999989</v>
      </c>
      <c r="H785" s="133">
        <f>G785*1.125</f>
        <v>53.073340617374988</v>
      </c>
      <c r="I785" s="133">
        <f t="shared" si="77"/>
        <v>54.134807429722493</v>
      </c>
      <c r="J785" s="6">
        <v>9.0999999999999998E-2</v>
      </c>
      <c r="K785" s="1">
        <v>5</v>
      </c>
      <c r="L785" s="16" t="s">
        <v>1178</v>
      </c>
      <c r="M785" s="19" t="s">
        <v>2887</v>
      </c>
    </row>
    <row r="786" spans="1:13" ht="10.35" customHeight="1" x14ac:dyDescent="0.2">
      <c r="A786" s="16" t="s">
        <v>2381</v>
      </c>
      <c r="B786" s="1" t="s">
        <v>2518</v>
      </c>
      <c r="C786" s="1" t="s">
        <v>2382</v>
      </c>
      <c r="D786" s="2">
        <v>24.3</v>
      </c>
      <c r="E786" s="97">
        <f t="shared" si="79"/>
        <v>26.030159999999999</v>
      </c>
      <c r="F786" s="97">
        <f t="shared" si="76"/>
        <v>27.615396743999998</v>
      </c>
      <c r="G786" s="133">
        <f t="shared" si="78"/>
        <v>28.305781662599994</v>
      </c>
      <c r="H786" s="133">
        <f t="shared" ref="H786:H787" si="80">G786*1.05</f>
        <v>29.721070745729996</v>
      </c>
      <c r="I786" s="133">
        <f t="shared" si="77"/>
        <v>30.315492160644595</v>
      </c>
      <c r="J786" s="56">
        <v>9.3000000000000013E-2</v>
      </c>
      <c r="K786" s="1">
        <v>1</v>
      </c>
      <c r="L786" s="4" t="s">
        <v>2385</v>
      </c>
      <c r="M786" s="19" t="s">
        <v>2646</v>
      </c>
    </row>
    <row r="787" spans="1:13" ht="10.35" customHeight="1" x14ac:dyDescent="0.2">
      <c r="A787" s="16" t="s">
        <v>2383</v>
      </c>
      <c r="B787" s="1" t="s">
        <v>2518</v>
      </c>
      <c r="C787" s="1" t="s">
        <v>2384</v>
      </c>
      <c r="D787" s="2">
        <v>25.2</v>
      </c>
      <c r="E787" s="97">
        <f t="shared" si="79"/>
        <v>26.994239999999998</v>
      </c>
      <c r="F787" s="97">
        <f t="shared" si="76"/>
        <v>28.638189215999997</v>
      </c>
      <c r="G787" s="133">
        <f t="shared" si="78"/>
        <v>29.354143946399994</v>
      </c>
      <c r="H787" s="133">
        <f t="shared" si="80"/>
        <v>30.821851143719993</v>
      </c>
      <c r="I787" s="133">
        <f t="shared" si="77"/>
        <v>31.438288166594393</v>
      </c>
      <c r="J787" s="56">
        <v>0.105</v>
      </c>
      <c r="K787" s="1">
        <v>1</v>
      </c>
      <c r="L787" s="4" t="s">
        <v>2386</v>
      </c>
      <c r="M787" s="19" t="s">
        <v>2646</v>
      </c>
    </row>
    <row r="788" spans="1:13" ht="10.35" customHeight="1" x14ac:dyDescent="0.2">
      <c r="A788" s="31" t="s">
        <v>1340</v>
      </c>
      <c r="B788" s="1" t="s">
        <v>787</v>
      </c>
      <c r="C788" s="1" t="s">
        <v>788</v>
      </c>
      <c r="D788" s="2">
        <v>5.8</v>
      </c>
      <c r="E788" s="97">
        <f t="shared" si="79"/>
        <v>6.2129599999999998</v>
      </c>
      <c r="F788" s="97">
        <f t="shared" si="76"/>
        <v>6.5913292639999996</v>
      </c>
      <c r="G788" s="133">
        <f t="shared" si="78"/>
        <v>6.7561124955999992</v>
      </c>
      <c r="H788" s="133">
        <f>G788*1.125</f>
        <v>7.6006265575499992</v>
      </c>
      <c r="I788" s="133">
        <f t="shared" si="77"/>
        <v>7.7526390887009997</v>
      </c>
      <c r="J788" s="6">
        <v>4.2999999999999997E-2</v>
      </c>
      <c r="K788" s="1">
        <v>30</v>
      </c>
      <c r="L788" s="16" t="s">
        <v>1179</v>
      </c>
      <c r="M788" s="19" t="s">
        <v>2646</v>
      </c>
    </row>
    <row r="789" spans="1:13" ht="10.35" customHeight="1" x14ac:dyDescent="0.2">
      <c r="A789" s="31" t="s">
        <v>1341</v>
      </c>
      <c r="B789" s="1" t="s">
        <v>787</v>
      </c>
      <c r="C789" s="1" t="s">
        <v>789</v>
      </c>
      <c r="D789" s="2">
        <v>11.7</v>
      </c>
      <c r="E789" s="97">
        <f t="shared" si="79"/>
        <v>12.533039999999998</v>
      </c>
      <c r="F789" s="97">
        <f t="shared" si="76"/>
        <v>13.296302135999998</v>
      </c>
      <c r="G789" s="133">
        <f t="shared" si="78"/>
        <v>13.628709689399997</v>
      </c>
      <c r="H789" s="133">
        <f t="shared" ref="H789:H817" si="81">G789*1.125</f>
        <v>15.332298400574997</v>
      </c>
      <c r="I789" s="133">
        <f t="shared" si="77"/>
        <v>15.638944368586497</v>
      </c>
      <c r="J789" s="6">
        <v>7.1999999999999995E-2</v>
      </c>
      <c r="K789" s="1">
        <v>30</v>
      </c>
      <c r="L789" s="16" t="s">
        <v>1180</v>
      </c>
      <c r="M789" s="19" t="s">
        <v>2646</v>
      </c>
    </row>
    <row r="790" spans="1:13" ht="10.35" customHeight="1" x14ac:dyDescent="0.2">
      <c r="A790" s="31" t="s">
        <v>1342</v>
      </c>
      <c r="B790" s="1" t="s">
        <v>787</v>
      </c>
      <c r="C790" s="1" t="s">
        <v>790</v>
      </c>
      <c r="D790" s="2">
        <v>21.4</v>
      </c>
      <c r="E790" s="97">
        <f t="shared" si="79"/>
        <v>22.923679999999997</v>
      </c>
      <c r="F790" s="97">
        <f t="shared" si="76"/>
        <v>24.319732111999997</v>
      </c>
      <c r="G790" s="133">
        <f t="shared" si="78"/>
        <v>24.927725414799994</v>
      </c>
      <c r="H790" s="133">
        <f t="shared" si="81"/>
        <v>28.043691091649993</v>
      </c>
      <c r="I790" s="133">
        <f t="shared" si="77"/>
        <v>28.604564913482992</v>
      </c>
      <c r="J790" s="6">
        <v>0.159</v>
      </c>
      <c r="K790" s="1">
        <v>30</v>
      </c>
      <c r="L790" s="16" t="s">
        <v>1181</v>
      </c>
      <c r="M790" s="19" t="s">
        <v>2646</v>
      </c>
    </row>
    <row r="791" spans="1:13" ht="10.35" customHeight="1" x14ac:dyDescent="0.2">
      <c r="A791" s="32" t="s">
        <v>1343</v>
      </c>
      <c r="B791" s="5" t="s">
        <v>787</v>
      </c>
      <c r="C791" s="5" t="s">
        <v>532</v>
      </c>
      <c r="D791" s="18">
        <v>2.9</v>
      </c>
      <c r="E791" s="70">
        <f t="shared" si="79"/>
        <v>3.1064799999999999</v>
      </c>
      <c r="F791" s="70">
        <f t="shared" si="76"/>
        <v>3.2956646319999998</v>
      </c>
      <c r="G791" s="132">
        <f t="shared" si="78"/>
        <v>3.3780562477999996</v>
      </c>
      <c r="H791" s="132">
        <f t="shared" si="81"/>
        <v>3.8003132787749996</v>
      </c>
      <c r="I791" s="132">
        <f t="shared" si="77"/>
        <v>3.8763195443504999</v>
      </c>
      <c r="J791" s="9">
        <v>6.0999999999999999E-2</v>
      </c>
      <c r="K791" s="5">
        <v>20</v>
      </c>
      <c r="L791" s="12" t="s">
        <v>1182</v>
      </c>
      <c r="M791" s="15" t="s">
        <v>2692</v>
      </c>
    </row>
    <row r="792" spans="1:13" ht="10.35" customHeight="1" x14ac:dyDescent="0.2">
      <c r="A792" s="32" t="s">
        <v>1344</v>
      </c>
      <c r="B792" s="5" t="s">
        <v>787</v>
      </c>
      <c r="C792" s="5" t="s">
        <v>534</v>
      </c>
      <c r="D792" s="18">
        <v>5.6</v>
      </c>
      <c r="E792" s="70">
        <f t="shared" si="79"/>
        <v>5.9987199999999996</v>
      </c>
      <c r="F792" s="70">
        <f t="shared" si="76"/>
        <v>6.3640420479999991</v>
      </c>
      <c r="G792" s="132">
        <f t="shared" si="78"/>
        <v>6.5231430991999986</v>
      </c>
      <c r="H792" s="132">
        <f t="shared" si="81"/>
        <v>7.3385359865999984</v>
      </c>
      <c r="I792" s="132">
        <f t="shared" si="77"/>
        <v>7.4853067063319987</v>
      </c>
      <c r="J792" s="9">
        <v>9.1999999999999998E-2</v>
      </c>
      <c r="K792" s="5">
        <v>20</v>
      </c>
      <c r="L792" s="12" t="s">
        <v>1183</v>
      </c>
      <c r="M792" s="15" t="s">
        <v>2692</v>
      </c>
    </row>
    <row r="793" spans="1:13" ht="10.35" customHeight="1" x14ac:dyDescent="0.2">
      <c r="A793" s="31" t="s">
        <v>34</v>
      </c>
      <c r="B793" s="1" t="s">
        <v>787</v>
      </c>
      <c r="C793" s="1" t="s">
        <v>535</v>
      </c>
      <c r="D793" s="2">
        <v>16.899999999999999</v>
      </c>
      <c r="E793" s="97">
        <f t="shared" si="79"/>
        <v>18.103279999999998</v>
      </c>
      <c r="F793" s="97">
        <f t="shared" si="76"/>
        <v>19.205769751999998</v>
      </c>
      <c r="G793" s="133">
        <f t="shared" si="78"/>
        <v>19.685913995799996</v>
      </c>
      <c r="H793" s="133">
        <f t="shared" si="81"/>
        <v>22.146653245274997</v>
      </c>
      <c r="I793" s="133">
        <f t="shared" si="77"/>
        <v>22.589586310180497</v>
      </c>
      <c r="J793" s="6">
        <v>0.19600000000000001</v>
      </c>
      <c r="K793" s="1">
        <v>20</v>
      </c>
      <c r="L793" s="16" t="s">
        <v>1184</v>
      </c>
      <c r="M793" s="19" t="s">
        <v>2692</v>
      </c>
    </row>
    <row r="794" spans="1:13" ht="10.35" customHeight="1" x14ac:dyDescent="0.2">
      <c r="A794" s="31" t="s">
        <v>35</v>
      </c>
      <c r="B794" s="1" t="s">
        <v>794</v>
      </c>
      <c r="C794" s="1" t="s">
        <v>795</v>
      </c>
      <c r="D794" s="2">
        <v>64.400000000000006</v>
      </c>
      <c r="E794" s="97">
        <f t="shared" si="79"/>
        <v>68.985280000000003</v>
      </c>
      <c r="F794" s="97">
        <f t="shared" si="76"/>
        <v>73.186483551999999</v>
      </c>
      <c r="G794" s="133">
        <f t="shared" si="78"/>
        <v>75.016145640799991</v>
      </c>
      <c r="H794" s="133">
        <f t="shared" si="81"/>
        <v>84.393163845899991</v>
      </c>
      <c r="I794" s="133">
        <f t="shared" si="77"/>
        <v>86.081027122817986</v>
      </c>
      <c r="J794" s="6">
        <v>0.94299999999999995</v>
      </c>
      <c r="K794" s="1">
        <v>1</v>
      </c>
      <c r="L794" s="16" t="s">
        <v>1185</v>
      </c>
      <c r="M794" s="19" t="s">
        <v>2692</v>
      </c>
    </row>
    <row r="795" spans="1:13" ht="10.35" customHeight="1" x14ac:dyDescent="0.2">
      <c r="A795" s="31" t="s">
        <v>36</v>
      </c>
      <c r="B795" s="1" t="s">
        <v>794</v>
      </c>
      <c r="C795" s="1" t="s">
        <v>796</v>
      </c>
      <c r="D795" s="2">
        <v>65.5</v>
      </c>
      <c r="E795" s="97">
        <f t="shared" si="79"/>
        <v>70.163600000000002</v>
      </c>
      <c r="F795" s="97">
        <f t="shared" si="76"/>
        <v>74.436563239999998</v>
      </c>
      <c r="G795" s="133">
        <f t="shared" si="78"/>
        <v>76.297477320999988</v>
      </c>
      <c r="H795" s="133">
        <f t="shared" si="81"/>
        <v>85.834661986124985</v>
      </c>
      <c r="I795" s="133">
        <f t="shared" si="77"/>
        <v>87.551355225847487</v>
      </c>
      <c r="J795" s="6">
        <v>1.1399999999999999</v>
      </c>
      <c r="K795" s="1">
        <v>1</v>
      </c>
      <c r="L795" s="16" t="s">
        <v>1186</v>
      </c>
      <c r="M795" s="19" t="s">
        <v>2692</v>
      </c>
    </row>
    <row r="796" spans="1:13" ht="10.35" customHeight="1" x14ac:dyDescent="0.2">
      <c r="A796" s="31" t="s">
        <v>37</v>
      </c>
      <c r="B796" s="1" t="s">
        <v>794</v>
      </c>
      <c r="C796" s="1" t="s">
        <v>1891</v>
      </c>
      <c r="D796" s="2">
        <v>80.599999999999994</v>
      </c>
      <c r="E796" s="97">
        <f t="shared" si="79"/>
        <v>86.338719999999995</v>
      </c>
      <c r="F796" s="97">
        <f t="shared" si="76"/>
        <v>91.596748047999995</v>
      </c>
      <c r="G796" s="133">
        <f t="shared" si="78"/>
        <v>93.886666749199989</v>
      </c>
      <c r="H796" s="133">
        <f t="shared" si="81"/>
        <v>105.62250009284999</v>
      </c>
      <c r="I796" s="133">
        <f t="shared" si="77"/>
        <v>107.73495009470699</v>
      </c>
      <c r="J796" s="6">
        <v>1.41</v>
      </c>
      <c r="K796" s="1">
        <v>1</v>
      </c>
      <c r="L796" s="16" t="s">
        <v>1187</v>
      </c>
      <c r="M796" s="19" t="s">
        <v>2692</v>
      </c>
    </row>
    <row r="797" spans="1:13" ht="10.35" customHeight="1" x14ac:dyDescent="0.2">
      <c r="A797" s="31" t="s">
        <v>38</v>
      </c>
      <c r="B797" s="1" t="s">
        <v>1892</v>
      </c>
      <c r="C797" s="1" t="s">
        <v>532</v>
      </c>
      <c r="D797" s="2">
        <v>4.7</v>
      </c>
      <c r="E797" s="97">
        <f t="shared" si="79"/>
        <v>5.0346399999999996</v>
      </c>
      <c r="F797" s="97">
        <f t="shared" si="76"/>
        <v>5.3412495759999992</v>
      </c>
      <c r="G797" s="133">
        <f t="shared" si="78"/>
        <v>5.4747808153999991</v>
      </c>
      <c r="H797" s="133">
        <f t="shared" si="81"/>
        <v>6.1591284173249985</v>
      </c>
      <c r="I797" s="133">
        <f t="shared" si="77"/>
        <v>6.2823109856714989</v>
      </c>
      <c r="J797" s="6">
        <v>5.3999999999999999E-2</v>
      </c>
      <c r="K797" s="1">
        <v>20</v>
      </c>
      <c r="L797" s="16" t="s">
        <v>1188</v>
      </c>
      <c r="M797" s="19" t="s">
        <v>2692</v>
      </c>
    </row>
    <row r="798" spans="1:13" ht="10.35" customHeight="1" x14ac:dyDescent="0.2">
      <c r="A798" s="31" t="s">
        <v>39</v>
      </c>
      <c r="B798" s="1" t="s">
        <v>1892</v>
      </c>
      <c r="C798" s="1" t="s">
        <v>534</v>
      </c>
      <c r="D798" s="2">
        <v>7.7</v>
      </c>
      <c r="E798" s="97">
        <f t="shared" si="79"/>
        <v>8.2482399999999991</v>
      </c>
      <c r="F798" s="97">
        <f t="shared" si="76"/>
        <v>8.7505578159999988</v>
      </c>
      <c r="G798" s="133">
        <f t="shared" si="78"/>
        <v>8.969321761399998</v>
      </c>
      <c r="H798" s="133">
        <f t="shared" si="81"/>
        <v>10.090486981574998</v>
      </c>
      <c r="I798" s="133">
        <f t="shared" si="77"/>
        <v>10.292296721206498</v>
      </c>
      <c r="J798" s="6">
        <v>9.9000000000000005E-2</v>
      </c>
      <c r="K798" s="1">
        <v>20</v>
      </c>
      <c r="L798" s="16" t="s">
        <v>1189</v>
      </c>
      <c r="M798" s="19" t="s">
        <v>2692</v>
      </c>
    </row>
    <row r="799" spans="1:13" ht="10.35" customHeight="1" x14ac:dyDescent="0.2">
      <c r="A799" s="31" t="s">
        <v>40</v>
      </c>
      <c r="B799" s="1" t="s">
        <v>1892</v>
      </c>
      <c r="C799" s="1" t="s">
        <v>535</v>
      </c>
      <c r="D799" s="2">
        <v>16.2</v>
      </c>
      <c r="E799" s="97">
        <f t="shared" si="79"/>
        <v>17.353439999999999</v>
      </c>
      <c r="F799" s="97">
        <f t="shared" si="76"/>
        <v>18.410264496</v>
      </c>
      <c r="G799" s="133">
        <f t="shared" si="78"/>
        <v>18.870521108399998</v>
      </c>
      <c r="H799" s="133">
        <f t="shared" si="81"/>
        <v>21.229336246949998</v>
      </c>
      <c r="I799" s="133">
        <f t="shared" si="77"/>
        <v>21.653922971888999</v>
      </c>
      <c r="J799" s="6">
        <v>0.18</v>
      </c>
      <c r="K799" s="1">
        <v>20</v>
      </c>
      <c r="L799" s="16" t="s">
        <v>1190</v>
      </c>
      <c r="M799" s="19" t="s">
        <v>2692</v>
      </c>
    </row>
    <row r="800" spans="1:13" ht="10.35" customHeight="1" x14ac:dyDescent="0.2">
      <c r="A800" s="31" t="s">
        <v>41</v>
      </c>
      <c r="B800" s="1" t="s">
        <v>1893</v>
      </c>
      <c r="C800" s="1" t="s">
        <v>532</v>
      </c>
      <c r="D800" s="2">
        <v>4.7</v>
      </c>
      <c r="E800" s="97">
        <f t="shared" si="79"/>
        <v>5.0346399999999996</v>
      </c>
      <c r="F800" s="97">
        <f t="shared" si="76"/>
        <v>5.3412495759999992</v>
      </c>
      <c r="G800" s="133">
        <f t="shared" si="78"/>
        <v>5.4747808153999991</v>
      </c>
      <c r="H800" s="133">
        <f t="shared" si="81"/>
        <v>6.1591284173249985</v>
      </c>
      <c r="I800" s="133">
        <f t="shared" si="77"/>
        <v>6.2823109856714989</v>
      </c>
      <c r="J800" s="6">
        <v>5.6500000000000002E-2</v>
      </c>
      <c r="K800" s="1">
        <v>20</v>
      </c>
      <c r="L800" s="16" t="s">
        <v>1191</v>
      </c>
      <c r="M800" s="19" t="s">
        <v>2646</v>
      </c>
    </row>
    <row r="801" spans="1:13" ht="10.35" customHeight="1" x14ac:dyDescent="0.2">
      <c r="A801" s="31" t="s">
        <v>42</v>
      </c>
      <c r="B801" s="1" t="s">
        <v>1893</v>
      </c>
      <c r="C801" s="1" t="s">
        <v>534</v>
      </c>
      <c r="D801" s="2">
        <v>7.7</v>
      </c>
      <c r="E801" s="97">
        <f t="shared" si="79"/>
        <v>8.2482399999999991</v>
      </c>
      <c r="F801" s="97">
        <f t="shared" si="76"/>
        <v>8.7505578159999988</v>
      </c>
      <c r="G801" s="133">
        <f t="shared" si="78"/>
        <v>8.969321761399998</v>
      </c>
      <c r="H801" s="133">
        <f t="shared" si="81"/>
        <v>10.090486981574998</v>
      </c>
      <c r="I801" s="133">
        <f t="shared" si="77"/>
        <v>10.292296721206498</v>
      </c>
      <c r="J801" s="6">
        <v>9.0999999999999998E-2</v>
      </c>
      <c r="K801" s="1">
        <v>20</v>
      </c>
      <c r="L801" s="16" t="s">
        <v>1829</v>
      </c>
      <c r="M801" s="19" t="s">
        <v>2646</v>
      </c>
    </row>
    <row r="802" spans="1:13" ht="10.35" customHeight="1" x14ac:dyDescent="0.2">
      <c r="A802" s="31" t="s">
        <v>43</v>
      </c>
      <c r="B802" s="1" t="s">
        <v>1893</v>
      </c>
      <c r="C802" s="1" t="s">
        <v>535</v>
      </c>
      <c r="D802" s="2">
        <v>16.2</v>
      </c>
      <c r="E802" s="97">
        <f t="shared" si="79"/>
        <v>17.353439999999999</v>
      </c>
      <c r="F802" s="97">
        <f t="shared" ref="F802:F865" si="82">E802*1.0609</f>
        <v>18.410264496</v>
      </c>
      <c r="G802" s="133">
        <f t="shared" si="78"/>
        <v>18.870521108399998</v>
      </c>
      <c r="H802" s="133">
        <f t="shared" si="81"/>
        <v>21.229336246949998</v>
      </c>
      <c r="I802" s="133">
        <f t="shared" si="77"/>
        <v>21.653922971888999</v>
      </c>
      <c r="J802" s="6">
        <v>0.186</v>
      </c>
      <c r="K802" s="1">
        <v>20</v>
      </c>
      <c r="L802" s="16" t="s">
        <v>1830</v>
      </c>
      <c r="M802" s="19" t="s">
        <v>2646</v>
      </c>
    </row>
    <row r="803" spans="1:13" ht="10.35" customHeight="1" x14ac:dyDescent="0.2">
      <c r="A803" s="31" t="s">
        <v>44</v>
      </c>
      <c r="B803" s="1" t="s">
        <v>1893</v>
      </c>
      <c r="C803" s="1" t="s">
        <v>539</v>
      </c>
      <c r="D803" s="2">
        <v>8.6</v>
      </c>
      <c r="E803" s="97">
        <f t="shared" si="79"/>
        <v>9.2123199999999983</v>
      </c>
      <c r="F803" s="97">
        <f t="shared" si="82"/>
        <v>9.7733502879999978</v>
      </c>
      <c r="G803" s="133">
        <f t="shared" si="78"/>
        <v>10.017684045199998</v>
      </c>
      <c r="H803" s="133">
        <f t="shared" si="81"/>
        <v>11.269894550849997</v>
      </c>
      <c r="I803" s="133">
        <f t="shared" si="77"/>
        <v>11.495292441866997</v>
      </c>
      <c r="J803" s="6">
        <v>8.4000000000000005E-2</v>
      </c>
      <c r="K803" s="1">
        <v>10</v>
      </c>
      <c r="L803" s="16" t="s">
        <v>1831</v>
      </c>
      <c r="M803" s="19" t="s">
        <v>2646</v>
      </c>
    </row>
    <row r="804" spans="1:13" ht="10.35" customHeight="1" x14ac:dyDescent="0.2">
      <c r="A804" s="31" t="s">
        <v>45</v>
      </c>
      <c r="B804" s="1" t="s">
        <v>1893</v>
      </c>
      <c r="C804" s="1" t="s">
        <v>536</v>
      </c>
      <c r="D804" s="2">
        <v>14.8</v>
      </c>
      <c r="E804" s="97">
        <f t="shared" si="79"/>
        <v>15.853759999999999</v>
      </c>
      <c r="F804" s="97">
        <f t="shared" si="82"/>
        <v>16.819253983999999</v>
      </c>
      <c r="G804" s="133">
        <f t="shared" si="78"/>
        <v>17.239735333599999</v>
      </c>
      <c r="H804" s="133">
        <f t="shared" si="81"/>
        <v>19.3947022503</v>
      </c>
      <c r="I804" s="133">
        <f t="shared" si="77"/>
        <v>19.782596295306</v>
      </c>
      <c r="J804" s="6">
        <v>0.13500000000000001</v>
      </c>
      <c r="K804" s="1">
        <v>10</v>
      </c>
      <c r="L804" s="16" t="s">
        <v>1832</v>
      </c>
      <c r="M804" s="19" t="s">
        <v>2646</v>
      </c>
    </row>
    <row r="805" spans="1:13" ht="10.35" customHeight="1" x14ac:dyDescent="0.2">
      <c r="A805" s="31" t="s">
        <v>46</v>
      </c>
      <c r="B805" s="1" t="s">
        <v>1893</v>
      </c>
      <c r="C805" s="1" t="s">
        <v>537</v>
      </c>
      <c r="D805" s="2">
        <v>31.3</v>
      </c>
      <c r="E805" s="97">
        <f t="shared" si="79"/>
        <v>33.528559999999999</v>
      </c>
      <c r="F805" s="97">
        <f t="shared" si="82"/>
        <v>35.570449304</v>
      </c>
      <c r="G805" s="133">
        <f t="shared" si="78"/>
        <v>36.459710536599999</v>
      </c>
      <c r="H805" s="133">
        <f t="shared" si="81"/>
        <v>41.017174353675003</v>
      </c>
      <c r="I805" s="133">
        <f t="shared" si="77"/>
        <v>41.837517840748504</v>
      </c>
      <c r="J805" s="6">
        <v>0.23300000000000001</v>
      </c>
      <c r="K805" s="1">
        <v>10</v>
      </c>
      <c r="L805" s="16" t="s">
        <v>1833</v>
      </c>
      <c r="M805" s="19" t="s">
        <v>2646</v>
      </c>
    </row>
    <row r="806" spans="1:13" ht="10.35" customHeight="1" x14ac:dyDescent="0.2">
      <c r="A806" s="31" t="s">
        <v>47</v>
      </c>
      <c r="B806" s="1" t="s">
        <v>1893</v>
      </c>
      <c r="C806" s="1" t="s">
        <v>1894</v>
      </c>
      <c r="D806" s="2">
        <v>16</v>
      </c>
      <c r="E806" s="97">
        <f t="shared" si="79"/>
        <v>17.139199999999999</v>
      </c>
      <c r="F806" s="97">
        <f t="shared" si="82"/>
        <v>18.182977279999999</v>
      </c>
      <c r="G806" s="133">
        <f t="shared" si="78"/>
        <v>18.637551711999997</v>
      </c>
      <c r="H806" s="133">
        <f t="shared" si="81"/>
        <v>20.967245675999997</v>
      </c>
      <c r="I806" s="133">
        <f t="shared" si="77"/>
        <v>21.386590589519997</v>
      </c>
      <c r="J806" s="6">
        <v>0.16200000000000001</v>
      </c>
      <c r="K806" s="1">
        <v>10</v>
      </c>
      <c r="L806" s="16" t="s">
        <v>1834</v>
      </c>
      <c r="M806" s="19" t="s">
        <v>2646</v>
      </c>
    </row>
    <row r="807" spans="1:13" ht="10.35" customHeight="1" x14ac:dyDescent="0.2">
      <c r="A807" s="31" t="s">
        <v>1685</v>
      </c>
      <c r="B807" s="1" t="s">
        <v>1893</v>
      </c>
      <c r="C807" s="1" t="s">
        <v>1895</v>
      </c>
      <c r="D807" s="2">
        <v>34.5</v>
      </c>
      <c r="E807" s="97">
        <f t="shared" si="79"/>
        <v>36.956399999999995</v>
      </c>
      <c r="F807" s="97">
        <f t="shared" si="82"/>
        <v>39.207044759999995</v>
      </c>
      <c r="G807" s="133">
        <f t="shared" si="78"/>
        <v>40.187220878999995</v>
      </c>
      <c r="H807" s="133">
        <f t="shared" si="81"/>
        <v>45.210623488874994</v>
      </c>
      <c r="I807" s="133">
        <f t="shared" si="77"/>
        <v>46.114835958652492</v>
      </c>
      <c r="J807" s="6">
        <v>0.27</v>
      </c>
      <c r="K807" s="1">
        <v>10</v>
      </c>
      <c r="L807" s="16" t="s">
        <v>1835</v>
      </c>
      <c r="M807" s="19" t="s">
        <v>2646</v>
      </c>
    </row>
    <row r="808" spans="1:13" ht="10.35" customHeight="1" x14ac:dyDescent="0.2">
      <c r="A808" s="31" t="s">
        <v>1686</v>
      </c>
      <c r="B808" s="1" t="s">
        <v>1893</v>
      </c>
      <c r="C808" s="1" t="s">
        <v>1896</v>
      </c>
      <c r="D808" s="2">
        <v>18.399999999999999</v>
      </c>
      <c r="E808" s="97">
        <f t="shared" si="79"/>
        <v>19.710079999999998</v>
      </c>
      <c r="F808" s="97">
        <f t="shared" si="82"/>
        <v>20.910423871999996</v>
      </c>
      <c r="G808" s="133">
        <f t="shared" si="78"/>
        <v>21.433184468799993</v>
      </c>
      <c r="H808" s="133">
        <f t="shared" si="81"/>
        <v>24.112332527399992</v>
      </c>
      <c r="I808" s="133">
        <f t="shared" si="77"/>
        <v>24.594579177947992</v>
      </c>
      <c r="J808" s="6">
        <v>0.158</v>
      </c>
      <c r="K808" s="1">
        <v>10</v>
      </c>
      <c r="L808" s="16" t="s">
        <v>1836</v>
      </c>
      <c r="M808" s="19" t="s">
        <v>2646</v>
      </c>
    </row>
    <row r="809" spans="1:13" ht="10.35" customHeight="1" x14ac:dyDescent="0.2">
      <c r="A809" s="31" t="s">
        <v>1687</v>
      </c>
      <c r="B809" s="1" t="s">
        <v>1893</v>
      </c>
      <c r="C809" s="1" t="s">
        <v>1897</v>
      </c>
      <c r="D809" s="2">
        <v>40</v>
      </c>
      <c r="E809" s="97">
        <f t="shared" si="79"/>
        <v>42.847999999999999</v>
      </c>
      <c r="F809" s="97">
        <f t="shared" si="82"/>
        <v>45.4574432</v>
      </c>
      <c r="G809" s="133">
        <f t="shared" si="78"/>
        <v>46.593879279999996</v>
      </c>
      <c r="H809" s="133">
        <f t="shared" si="81"/>
        <v>52.418114189999997</v>
      </c>
      <c r="I809" s="133">
        <f t="shared" si="77"/>
        <v>53.4664764738</v>
      </c>
      <c r="J809" s="6">
        <v>0.32900000000000001</v>
      </c>
      <c r="K809" s="1">
        <v>10</v>
      </c>
      <c r="L809" s="16" t="s">
        <v>1837</v>
      </c>
      <c r="M809" s="19" t="s">
        <v>2646</v>
      </c>
    </row>
    <row r="810" spans="1:13" ht="10.35" customHeight="1" x14ac:dyDescent="0.2">
      <c r="A810" s="31" t="s">
        <v>1688</v>
      </c>
      <c r="B810" s="1" t="s">
        <v>1893</v>
      </c>
      <c r="C810" s="1" t="s">
        <v>1899</v>
      </c>
      <c r="D810" s="2">
        <v>37.200000000000003</v>
      </c>
      <c r="E810" s="97">
        <f t="shared" si="79"/>
        <v>39.848640000000003</v>
      </c>
      <c r="F810" s="97">
        <f t="shared" si="82"/>
        <v>42.275422175999999</v>
      </c>
      <c r="G810" s="133">
        <f t="shared" si="78"/>
        <v>43.332307730399997</v>
      </c>
      <c r="H810" s="133">
        <f t="shared" si="81"/>
        <v>48.748846196699994</v>
      </c>
      <c r="I810" s="133">
        <f t="shared" si="77"/>
        <v>49.723823120633995</v>
      </c>
      <c r="J810" s="6">
        <v>0.29599999999999999</v>
      </c>
      <c r="K810" s="1">
        <v>10</v>
      </c>
      <c r="L810" s="16" t="s">
        <v>1838</v>
      </c>
      <c r="M810" s="19" t="s">
        <v>2646</v>
      </c>
    </row>
    <row r="811" spans="1:13" ht="10.35" customHeight="1" x14ac:dyDescent="0.2">
      <c r="A811" s="31" t="s">
        <v>1689</v>
      </c>
      <c r="B811" s="1" t="s">
        <v>1900</v>
      </c>
      <c r="C811" s="1" t="s">
        <v>532</v>
      </c>
      <c r="D811" s="2">
        <v>4.7</v>
      </c>
      <c r="E811" s="97">
        <f t="shared" si="79"/>
        <v>5.0346399999999996</v>
      </c>
      <c r="F811" s="97">
        <f t="shared" si="82"/>
        <v>5.3412495759999992</v>
      </c>
      <c r="G811" s="133">
        <f t="shared" si="78"/>
        <v>5.4747808153999991</v>
      </c>
      <c r="H811" s="133">
        <f t="shared" si="81"/>
        <v>6.1591284173249985</v>
      </c>
      <c r="I811" s="133">
        <f t="shared" si="77"/>
        <v>6.2823109856714989</v>
      </c>
      <c r="J811" s="6">
        <v>6.2E-2</v>
      </c>
      <c r="K811" s="1">
        <v>20</v>
      </c>
      <c r="L811" s="16" t="s">
        <v>1839</v>
      </c>
      <c r="M811" s="19" t="s">
        <v>2646</v>
      </c>
    </row>
    <row r="812" spans="1:13" ht="10.35" customHeight="1" x14ac:dyDescent="0.2">
      <c r="A812" s="31" t="s">
        <v>1690</v>
      </c>
      <c r="B812" s="1" t="s">
        <v>1900</v>
      </c>
      <c r="C812" s="1" t="s">
        <v>533</v>
      </c>
      <c r="D812" s="2">
        <v>6.1</v>
      </c>
      <c r="E812" s="97">
        <f t="shared" si="79"/>
        <v>6.5343199999999992</v>
      </c>
      <c r="F812" s="97">
        <f t="shared" si="82"/>
        <v>6.9322600879999987</v>
      </c>
      <c r="G812" s="133">
        <f t="shared" si="78"/>
        <v>7.1055665901999978</v>
      </c>
      <c r="H812" s="133">
        <f t="shared" si="81"/>
        <v>7.9937624139749976</v>
      </c>
      <c r="I812" s="133">
        <f t="shared" si="77"/>
        <v>8.1536376622544982</v>
      </c>
      <c r="J812" s="6">
        <v>8.2000000000000003E-2</v>
      </c>
      <c r="K812" s="1">
        <v>20</v>
      </c>
      <c r="L812" s="16" t="s">
        <v>1840</v>
      </c>
      <c r="M812" s="19" t="s">
        <v>2646</v>
      </c>
    </row>
    <row r="813" spans="1:13" ht="10.35" customHeight="1" x14ac:dyDescent="0.2">
      <c r="A813" s="31" t="s">
        <v>1691</v>
      </c>
      <c r="B813" s="1" t="s">
        <v>1900</v>
      </c>
      <c r="C813" s="1" t="s">
        <v>534</v>
      </c>
      <c r="D813" s="2">
        <v>7.7</v>
      </c>
      <c r="E813" s="97">
        <f t="shared" si="79"/>
        <v>8.2482399999999991</v>
      </c>
      <c r="F813" s="97">
        <f t="shared" si="82"/>
        <v>8.7505578159999988</v>
      </c>
      <c r="G813" s="133">
        <f t="shared" si="78"/>
        <v>8.969321761399998</v>
      </c>
      <c r="H813" s="133">
        <f t="shared" si="81"/>
        <v>10.090486981574998</v>
      </c>
      <c r="I813" s="133">
        <f t="shared" si="77"/>
        <v>10.292296721206498</v>
      </c>
      <c r="J813" s="6">
        <v>9.0999999999999998E-2</v>
      </c>
      <c r="K813" s="1">
        <v>20</v>
      </c>
      <c r="L813" s="16" t="s">
        <v>1841</v>
      </c>
      <c r="M813" s="19" t="s">
        <v>2646</v>
      </c>
    </row>
    <row r="814" spans="1:13" ht="10.35" customHeight="1" x14ac:dyDescent="0.2">
      <c r="A814" s="31" t="s">
        <v>1692</v>
      </c>
      <c r="B814" s="1" t="s">
        <v>1900</v>
      </c>
      <c r="C814" s="1" t="s">
        <v>791</v>
      </c>
      <c r="D814" s="2">
        <v>9.1999999999999993</v>
      </c>
      <c r="E814" s="97">
        <f t="shared" si="79"/>
        <v>9.8550399999999989</v>
      </c>
      <c r="F814" s="97">
        <f t="shared" si="82"/>
        <v>10.455211935999998</v>
      </c>
      <c r="G814" s="133">
        <f t="shared" si="78"/>
        <v>10.716592234399997</v>
      </c>
      <c r="H814" s="133">
        <f t="shared" si="81"/>
        <v>12.056166263699996</v>
      </c>
      <c r="I814" s="133">
        <f t="shared" si="77"/>
        <v>12.297289588973996</v>
      </c>
      <c r="J814" s="6">
        <v>0.12</v>
      </c>
      <c r="K814" s="1">
        <v>20</v>
      </c>
      <c r="L814" s="16" t="s">
        <v>1842</v>
      </c>
      <c r="M814" s="19" t="s">
        <v>2646</v>
      </c>
    </row>
    <row r="815" spans="1:13" ht="10.35" customHeight="1" x14ac:dyDescent="0.2">
      <c r="A815" s="31" t="s">
        <v>1693</v>
      </c>
      <c r="B815" s="1" t="s">
        <v>1900</v>
      </c>
      <c r="C815" s="1" t="s">
        <v>792</v>
      </c>
      <c r="D815" s="2">
        <v>10.4</v>
      </c>
      <c r="E815" s="97">
        <f t="shared" si="79"/>
        <v>11.14048</v>
      </c>
      <c r="F815" s="97">
        <f t="shared" si="82"/>
        <v>11.818935231999999</v>
      </c>
      <c r="G815" s="133">
        <f t="shared" si="78"/>
        <v>12.114408612799998</v>
      </c>
      <c r="H815" s="133">
        <f t="shared" si="81"/>
        <v>13.628709689399997</v>
      </c>
      <c r="I815" s="133">
        <f t="shared" si="77"/>
        <v>13.901283883187997</v>
      </c>
      <c r="J815" s="6">
        <v>0.13900000000000001</v>
      </c>
      <c r="K815" s="1">
        <v>20</v>
      </c>
      <c r="L815" s="16" t="s">
        <v>1843</v>
      </c>
      <c r="M815" s="19" t="s">
        <v>2646</v>
      </c>
    </row>
    <row r="816" spans="1:13" ht="10.35" customHeight="1" x14ac:dyDescent="0.2">
      <c r="A816" s="31" t="s">
        <v>1694</v>
      </c>
      <c r="B816" s="1" t="s">
        <v>1900</v>
      </c>
      <c r="C816" s="1" t="s">
        <v>793</v>
      </c>
      <c r="D816" s="2">
        <v>12.8</v>
      </c>
      <c r="E816" s="97">
        <f t="shared" si="79"/>
        <v>13.711359999999999</v>
      </c>
      <c r="F816" s="97">
        <f t="shared" si="82"/>
        <v>14.546381823999999</v>
      </c>
      <c r="G816" s="133">
        <f t="shared" si="78"/>
        <v>14.910041369599998</v>
      </c>
      <c r="H816" s="133">
        <f t="shared" si="81"/>
        <v>16.773796540799999</v>
      </c>
      <c r="I816" s="133">
        <f t="shared" si="77"/>
        <v>17.109272471615999</v>
      </c>
      <c r="J816" s="6">
        <v>0.161</v>
      </c>
      <c r="K816" s="1">
        <v>20</v>
      </c>
      <c r="L816" s="16" t="s">
        <v>1844</v>
      </c>
      <c r="M816" s="19" t="s">
        <v>2646</v>
      </c>
    </row>
    <row r="817" spans="1:13" ht="10.35" customHeight="1" x14ac:dyDescent="0.2">
      <c r="A817" s="31" t="s">
        <v>1695</v>
      </c>
      <c r="B817" s="1" t="s">
        <v>1900</v>
      </c>
      <c r="C817" s="1" t="s">
        <v>535</v>
      </c>
      <c r="D817" s="2">
        <v>16.2</v>
      </c>
      <c r="E817" s="97">
        <f t="shared" si="79"/>
        <v>17.353439999999999</v>
      </c>
      <c r="F817" s="97">
        <f t="shared" si="82"/>
        <v>18.410264496</v>
      </c>
      <c r="G817" s="133">
        <f t="shared" si="78"/>
        <v>18.870521108399998</v>
      </c>
      <c r="H817" s="133">
        <f t="shared" si="81"/>
        <v>21.229336246949998</v>
      </c>
      <c r="I817" s="133">
        <f t="shared" si="77"/>
        <v>21.653922971888999</v>
      </c>
      <c r="J817" s="6">
        <v>0.188</v>
      </c>
      <c r="K817" s="1">
        <v>20</v>
      </c>
      <c r="L817" s="16" t="s">
        <v>1845</v>
      </c>
      <c r="M817" s="19" t="s">
        <v>2646</v>
      </c>
    </row>
    <row r="818" spans="1:13" ht="10.35" customHeight="1" x14ac:dyDescent="0.2">
      <c r="A818" s="31" t="s">
        <v>1696</v>
      </c>
      <c r="B818" s="1" t="s">
        <v>1901</v>
      </c>
      <c r="C818" s="1" t="s">
        <v>540</v>
      </c>
      <c r="D818" s="2">
        <v>40.299999999999997</v>
      </c>
      <c r="E818" s="97">
        <f t="shared" si="79"/>
        <v>43.169359999999998</v>
      </c>
      <c r="F818" s="97">
        <f t="shared" si="82"/>
        <v>45.798374023999997</v>
      </c>
      <c r="G818" s="133">
        <f t="shared" si="78"/>
        <v>46.943333374599995</v>
      </c>
      <c r="H818" s="133">
        <f>G818*1.05</f>
        <v>49.290500043329999</v>
      </c>
      <c r="I818" s="133">
        <f t="shared" si="77"/>
        <v>50.276310044196599</v>
      </c>
      <c r="J818" s="6">
        <v>0.11700000000000001</v>
      </c>
      <c r="K818" s="1">
        <v>1</v>
      </c>
      <c r="L818" s="16" t="s">
        <v>1846</v>
      </c>
      <c r="M818" s="19" t="s">
        <v>2671</v>
      </c>
    </row>
    <row r="819" spans="1:13" ht="10.35" customHeight="1" x14ac:dyDescent="0.2">
      <c r="A819" s="16" t="s">
        <v>2388</v>
      </c>
      <c r="B819" s="1" t="s">
        <v>2519</v>
      </c>
      <c r="C819" s="1" t="s">
        <v>540</v>
      </c>
      <c r="D819" s="2">
        <v>45</v>
      </c>
      <c r="E819" s="97">
        <f t="shared" si="79"/>
        <v>48.203999999999994</v>
      </c>
      <c r="F819" s="97">
        <f t="shared" si="82"/>
        <v>51.139623599999993</v>
      </c>
      <c r="G819" s="133">
        <f t="shared" si="78"/>
        <v>52.41811418999999</v>
      </c>
      <c r="H819" s="133">
        <f t="shared" ref="H819:H833" si="83">G819*1.05</f>
        <v>55.039019899499991</v>
      </c>
      <c r="I819" s="133">
        <f t="shared" si="77"/>
        <v>56.139800297489991</v>
      </c>
      <c r="J819" s="56">
        <v>0.113</v>
      </c>
      <c r="K819" s="1">
        <v>1</v>
      </c>
      <c r="L819" s="4" t="s">
        <v>2389</v>
      </c>
      <c r="M819" s="19" t="s">
        <v>2646</v>
      </c>
    </row>
    <row r="820" spans="1:13" ht="10.35" customHeight="1" x14ac:dyDescent="0.2">
      <c r="A820" s="31" t="s">
        <v>1697</v>
      </c>
      <c r="B820" s="1" t="s">
        <v>2559</v>
      </c>
      <c r="C820" s="1" t="s">
        <v>540</v>
      </c>
      <c r="D820" s="2">
        <v>22.1</v>
      </c>
      <c r="E820" s="97">
        <f t="shared" si="79"/>
        <v>23.67352</v>
      </c>
      <c r="F820" s="97">
        <f t="shared" si="82"/>
        <v>25.115237367999999</v>
      </c>
      <c r="G820" s="133">
        <f t="shared" si="78"/>
        <v>25.743118302199996</v>
      </c>
      <c r="H820" s="133">
        <f t="shared" si="83"/>
        <v>27.030274217309998</v>
      </c>
      <c r="I820" s="133">
        <f t="shared" si="77"/>
        <v>27.5708797016562</v>
      </c>
      <c r="J820" s="6">
        <v>0.111</v>
      </c>
      <c r="K820" s="1">
        <v>1</v>
      </c>
      <c r="L820" s="16" t="s">
        <v>1847</v>
      </c>
      <c r="M820" s="19" t="s">
        <v>2671</v>
      </c>
    </row>
    <row r="821" spans="1:13" ht="10.35" customHeight="1" x14ac:dyDescent="0.2">
      <c r="A821" s="31" t="s">
        <v>1698</v>
      </c>
      <c r="B821" s="1" t="s">
        <v>2559</v>
      </c>
      <c r="C821" s="1" t="s">
        <v>1898</v>
      </c>
      <c r="D821" s="2">
        <v>32</v>
      </c>
      <c r="E821" s="97">
        <f t="shared" si="79"/>
        <v>34.278399999999998</v>
      </c>
      <c r="F821" s="97">
        <f t="shared" si="82"/>
        <v>36.365954559999999</v>
      </c>
      <c r="G821" s="133">
        <f t="shared" si="78"/>
        <v>37.275103423999994</v>
      </c>
      <c r="H821" s="133">
        <f t="shared" si="83"/>
        <v>39.138858595199999</v>
      </c>
      <c r="I821" s="133">
        <f t="shared" si="77"/>
        <v>39.921635767104</v>
      </c>
      <c r="J821" s="6">
        <v>0.20799999999999999</v>
      </c>
      <c r="K821" s="1">
        <v>1</v>
      </c>
      <c r="L821" s="16" t="s">
        <v>1848</v>
      </c>
      <c r="M821" s="19" t="s">
        <v>2671</v>
      </c>
    </row>
    <row r="822" spans="1:13" ht="10.35" customHeight="1" x14ac:dyDescent="0.2">
      <c r="A822" s="31" t="s">
        <v>1699</v>
      </c>
      <c r="B822" s="1" t="s">
        <v>2559</v>
      </c>
      <c r="C822" s="1" t="s">
        <v>2760</v>
      </c>
      <c r="D822" s="2">
        <v>22</v>
      </c>
      <c r="E822" s="97">
        <f t="shared" si="79"/>
        <v>23.566399999999998</v>
      </c>
      <c r="F822" s="97">
        <f t="shared" si="82"/>
        <v>25.001593759999995</v>
      </c>
      <c r="G822" s="133">
        <f t="shared" si="78"/>
        <v>25.626633603999991</v>
      </c>
      <c r="H822" s="133">
        <f t="shared" si="83"/>
        <v>26.907965284199992</v>
      </c>
      <c r="I822" s="133">
        <f t="shared" si="77"/>
        <v>27.446124589883993</v>
      </c>
      <c r="J822" s="6">
        <v>0.13</v>
      </c>
      <c r="K822" s="1">
        <v>1</v>
      </c>
      <c r="L822" s="16" t="s">
        <v>1849</v>
      </c>
      <c r="M822" s="19" t="s">
        <v>2671</v>
      </c>
    </row>
    <row r="823" spans="1:13" ht="10.35" customHeight="1" x14ac:dyDescent="0.2">
      <c r="A823" s="16" t="s">
        <v>2390</v>
      </c>
      <c r="B823" s="1" t="s">
        <v>2520</v>
      </c>
      <c r="C823" s="1" t="s">
        <v>2521</v>
      </c>
      <c r="D823" s="2">
        <v>30.9</v>
      </c>
      <c r="E823" s="97">
        <f t="shared" si="79"/>
        <v>33.100079999999998</v>
      </c>
      <c r="F823" s="97">
        <f t="shared" si="82"/>
        <v>35.115874871999999</v>
      </c>
      <c r="G823" s="133">
        <f t="shared" si="78"/>
        <v>35.993771743799996</v>
      </c>
      <c r="H823" s="133">
        <f t="shared" si="83"/>
        <v>37.793460330990001</v>
      </c>
      <c r="I823" s="133">
        <f t="shared" si="77"/>
        <v>38.5493295376098</v>
      </c>
      <c r="J823" s="56">
        <v>0.04</v>
      </c>
      <c r="K823" s="1">
        <v>1</v>
      </c>
      <c r="L823" s="4" t="s">
        <v>2394</v>
      </c>
      <c r="M823" s="19" t="s">
        <v>2646</v>
      </c>
    </row>
    <row r="824" spans="1:13" ht="10.35" customHeight="1" x14ac:dyDescent="0.2">
      <c r="A824" s="16" t="s">
        <v>2391</v>
      </c>
      <c r="B824" s="1" t="s">
        <v>2522</v>
      </c>
      <c r="C824" s="1" t="s">
        <v>2435</v>
      </c>
      <c r="D824" s="2">
        <v>27.6</v>
      </c>
      <c r="E824" s="97">
        <f t="shared" si="79"/>
        <v>29.56512</v>
      </c>
      <c r="F824" s="97">
        <f t="shared" si="82"/>
        <v>31.365635808</v>
      </c>
      <c r="G824" s="133">
        <f t="shared" si="78"/>
        <v>32.149776703199997</v>
      </c>
      <c r="H824" s="133">
        <f t="shared" si="83"/>
        <v>33.757265538359995</v>
      </c>
      <c r="I824" s="133">
        <f t="shared" si="77"/>
        <v>34.432410849127194</v>
      </c>
      <c r="J824" s="56">
        <v>0.01</v>
      </c>
      <c r="K824" s="1">
        <v>1</v>
      </c>
      <c r="L824" s="4" t="s">
        <v>2395</v>
      </c>
      <c r="M824" s="19" t="s">
        <v>2646</v>
      </c>
    </row>
    <row r="825" spans="1:13" ht="10.35" customHeight="1" x14ac:dyDescent="0.2">
      <c r="A825" s="16" t="s">
        <v>2392</v>
      </c>
      <c r="B825" s="1" t="s">
        <v>2523</v>
      </c>
      <c r="C825" s="1" t="s">
        <v>2524</v>
      </c>
      <c r="D825" s="2">
        <v>51.9</v>
      </c>
      <c r="E825" s="97">
        <f t="shared" si="79"/>
        <v>55.595279999999995</v>
      </c>
      <c r="F825" s="97">
        <f t="shared" si="82"/>
        <v>58.981032551999995</v>
      </c>
      <c r="G825" s="133">
        <f t="shared" si="78"/>
        <v>60.455558365799988</v>
      </c>
      <c r="H825" s="133">
        <f t="shared" si="83"/>
        <v>63.478336284089991</v>
      </c>
      <c r="I825" s="133">
        <f t="shared" si="77"/>
        <v>64.74790300977179</v>
      </c>
      <c r="J825" s="56">
        <v>0.128</v>
      </c>
      <c r="K825" s="1">
        <v>1</v>
      </c>
      <c r="L825" s="4" t="s">
        <v>2396</v>
      </c>
      <c r="M825" s="19" t="s">
        <v>2646</v>
      </c>
    </row>
    <row r="826" spans="1:13" ht="10.35" customHeight="1" x14ac:dyDescent="0.2">
      <c r="A826" s="16" t="s">
        <v>2393</v>
      </c>
      <c r="B826" s="1" t="s">
        <v>2523</v>
      </c>
      <c r="C826" s="1" t="s">
        <v>2525</v>
      </c>
      <c r="D826" s="2">
        <v>80.5</v>
      </c>
      <c r="E826" s="97">
        <f t="shared" si="79"/>
        <v>86.2316</v>
      </c>
      <c r="F826" s="97">
        <f t="shared" si="82"/>
        <v>91.483104439999991</v>
      </c>
      <c r="G826" s="133">
        <f t="shared" si="78"/>
        <v>93.770182050999978</v>
      </c>
      <c r="H826" s="133">
        <f t="shared" si="83"/>
        <v>98.458691153549978</v>
      </c>
      <c r="I826" s="133">
        <f t="shared" si="77"/>
        <v>100.42786497662098</v>
      </c>
      <c r="J826" s="56">
        <v>0.28199999999999997</v>
      </c>
      <c r="K826" s="1">
        <v>1</v>
      </c>
      <c r="L826" s="4" t="s">
        <v>2397</v>
      </c>
      <c r="M826" s="19" t="s">
        <v>2646</v>
      </c>
    </row>
    <row r="827" spans="1:13" ht="10.35" customHeight="1" x14ac:dyDescent="0.2">
      <c r="A827" s="31" t="s">
        <v>1145</v>
      </c>
      <c r="B827" s="1" t="s">
        <v>2560</v>
      </c>
      <c r="C827" s="1" t="s">
        <v>2561</v>
      </c>
      <c r="D827" s="2">
        <v>32.4</v>
      </c>
      <c r="E827" s="97">
        <f t="shared" si="79"/>
        <v>34.706879999999998</v>
      </c>
      <c r="F827" s="97">
        <f t="shared" si="82"/>
        <v>36.820528992</v>
      </c>
      <c r="G827" s="133">
        <f t="shared" si="78"/>
        <v>37.741042216799997</v>
      </c>
      <c r="H827" s="133">
        <f t="shared" si="83"/>
        <v>39.62809432764</v>
      </c>
      <c r="I827" s="133">
        <f t="shared" si="77"/>
        <v>40.420656214192803</v>
      </c>
      <c r="J827" s="6">
        <v>0</v>
      </c>
      <c r="K827" s="1">
        <v>1</v>
      </c>
      <c r="L827" s="16" t="s">
        <v>1146</v>
      </c>
      <c r="M827" s="19" t="s">
        <v>2677</v>
      </c>
    </row>
    <row r="828" spans="1:13" ht="10.35" customHeight="1" x14ac:dyDescent="0.2">
      <c r="A828" s="31">
        <v>618220699</v>
      </c>
      <c r="B828" s="1" t="s">
        <v>323</v>
      </c>
      <c r="C828" s="1" t="s">
        <v>2562</v>
      </c>
      <c r="D828" s="2">
        <v>7</v>
      </c>
      <c r="E828" s="97">
        <f t="shared" si="79"/>
        <v>7.4983999999999993</v>
      </c>
      <c r="F828" s="97">
        <f t="shared" si="82"/>
        <v>7.9550525599999986</v>
      </c>
      <c r="G828" s="133">
        <f t="shared" si="78"/>
        <v>8.1539288739999982</v>
      </c>
      <c r="H828" s="133">
        <f>G828*1.125</f>
        <v>9.1731699832499984</v>
      </c>
      <c r="I828" s="133">
        <f t="shared" si="77"/>
        <v>9.3566333829149979</v>
      </c>
      <c r="J828" s="7">
        <v>4.8000000000000001E-2</v>
      </c>
      <c r="K828" s="1">
        <v>1</v>
      </c>
      <c r="L828" s="16" t="s">
        <v>322</v>
      </c>
      <c r="M828" s="19" t="s">
        <v>2646</v>
      </c>
    </row>
    <row r="829" spans="1:13" ht="10.35" customHeight="1" x14ac:dyDescent="0.2">
      <c r="A829" s="31" t="s">
        <v>1700</v>
      </c>
      <c r="B829" s="1" t="s">
        <v>2563</v>
      </c>
      <c r="C829" s="1" t="s">
        <v>2564</v>
      </c>
      <c r="D829" s="2">
        <v>2.5</v>
      </c>
      <c r="E829" s="97">
        <f t="shared" si="79"/>
        <v>2.6779999999999999</v>
      </c>
      <c r="F829" s="97">
        <f t="shared" si="82"/>
        <v>2.8410902</v>
      </c>
      <c r="G829" s="133">
        <f t="shared" si="78"/>
        <v>2.9121174549999997</v>
      </c>
      <c r="H829" s="133">
        <f t="shared" ref="H829:H831" si="84">G829*1.125</f>
        <v>3.2761321368749998</v>
      </c>
      <c r="I829" s="133">
        <f t="shared" si="77"/>
        <v>3.3416547796125</v>
      </c>
      <c r="J829" s="7">
        <v>1.6E-2</v>
      </c>
      <c r="K829" s="1">
        <v>1</v>
      </c>
      <c r="L829" s="16" t="s">
        <v>1850</v>
      </c>
      <c r="M829" s="19" t="s">
        <v>2684</v>
      </c>
    </row>
    <row r="830" spans="1:13" ht="10.35" customHeight="1" x14ac:dyDescent="0.2">
      <c r="A830" s="31" t="s">
        <v>1701</v>
      </c>
      <c r="B830" s="1" t="s">
        <v>2563</v>
      </c>
      <c r="C830" s="1" t="s">
        <v>2565</v>
      </c>
      <c r="D830" s="2">
        <v>2.5</v>
      </c>
      <c r="E830" s="97">
        <f t="shared" si="79"/>
        <v>2.6779999999999999</v>
      </c>
      <c r="F830" s="97">
        <f t="shared" si="82"/>
        <v>2.8410902</v>
      </c>
      <c r="G830" s="133">
        <f t="shared" si="78"/>
        <v>2.9121174549999997</v>
      </c>
      <c r="H830" s="133">
        <f t="shared" si="84"/>
        <v>3.2761321368749998</v>
      </c>
      <c r="I830" s="133">
        <f t="shared" si="77"/>
        <v>3.3416547796125</v>
      </c>
      <c r="J830" s="6">
        <v>7.3999999999999996E-2</v>
      </c>
      <c r="K830" s="1">
        <v>1</v>
      </c>
      <c r="L830" s="16" t="s">
        <v>1851</v>
      </c>
      <c r="M830" s="19" t="s">
        <v>2684</v>
      </c>
    </row>
    <row r="831" spans="1:13" ht="10.35" customHeight="1" x14ac:dyDescent="0.2">
      <c r="A831" s="31" t="s">
        <v>1702</v>
      </c>
      <c r="B831" s="1" t="s">
        <v>480</v>
      </c>
      <c r="C831" s="1" t="s">
        <v>1538</v>
      </c>
      <c r="D831" s="2">
        <v>3.2</v>
      </c>
      <c r="E831" s="97">
        <f t="shared" si="79"/>
        <v>3.4278399999999998</v>
      </c>
      <c r="F831" s="97">
        <f t="shared" si="82"/>
        <v>3.6365954559999998</v>
      </c>
      <c r="G831" s="133">
        <f t="shared" si="78"/>
        <v>3.7275103423999996</v>
      </c>
      <c r="H831" s="133">
        <f t="shared" si="84"/>
        <v>4.1934491351999998</v>
      </c>
      <c r="I831" s="133">
        <f t="shared" si="77"/>
        <v>4.2773181179039996</v>
      </c>
      <c r="J831" s="6">
        <v>8.0000000000000002E-3</v>
      </c>
      <c r="K831" s="1">
        <v>1</v>
      </c>
      <c r="L831" s="16" t="s">
        <v>1852</v>
      </c>
      <c r="M831" s="19" t="s">
        <v>2684</v>
      </c>
    </row>
    <row r="832" spans="1:13" ht="10.35" customHeight="1" x14ac:dyDescent="0.2">
      <c r="A832" s="31">
        <v>625060699</v>
      </c>
      <c r="B832" s="13" t="s">
        <v>481</v>
      </c>
      <c r="C832" s="13" t="s">
        <v>2566</v>
      </c>
      <c r="D832" s="2">
        <v>5.4</v>
      </c>
      <c r="E832" s="97">
        <f t="shared" si="79"/>
        <v>5.7844800000000003</v>
      </c>
      <c r="F832" s="97">
        <f t="shared" si="82"/>
        <v>6.1367548320000003</v>
      </c>
      <c r="G832" s="133">
        <f t="shared" si="78"/>
        <v>6.2901737027999998</v>
      </c>
      <c r="H832" s="133">
        <f t="shared" si="83"/>
        <v>6.6046823879399996</v>
      </c>
      <c r="I832" s="133">
        <f t="shared" si="77"/>
        <v>6.7367760356987993</v>
      </c>
      <c r="J832" s="6">
        <v>2.7E-2</v>
      </c>
      <c r="K832" s="1">
        <v>1</v>
      </c>
      <c r="L832" s="16" t="s">
        <v>324</v>
      </c>
      <c r="M832" s="19" t="s">
        <v>2885</v>
      </c>
    </row>
    <row r="833" spans="1:13" ht="10.35" customHeight="1" x14ac:dyDescent="0.2">
      <c r="A833" s="31">
        <v>625070699</v>
      </c>
      <c r="B833" s="13" t="s">
        <v>481</v>
      </c>
      <c r="C833" s="13" t="s">
        <v>2567</v>
      </c>
      <c r="D833" s="2">
        <v>5.4</v>
      </c>
      <c r="E833" s="97">
        <f t="shared" si="79"/>
        <v>5.7844800000000003</v>
      </c>
      <c r="F833" s="97">
        <f t="shared" si="82"/>
        <v>6.1367548320000003</v>
      </c>
      <c r="G833" s="133">
        <f t="shared" si="78"/>
        <v>6.2901737027999998</v>
      </c>
      <c r="H833" s="133">
        <f t="shared" si="83"/>
        <v>6.6046823879399996</v>
      </c>
      <c r="I833" s="133">
        <f t="shared" si="77"/>
        <v>6.7367760356987993</v>
      </c>
      <c r="J833" s="6">
        <v>1.0999999999999999E-2</v>
      </c>
      <c r="K833" s="1">
        <v>1</v>
      </c>
      <c r="L833" s="16" t="s">
        <v>325</v>
      </c>
      <c r="M833" s="19" t="s">
        <v>2687</v>
      </c>
    </row>
    <row r="834" spans="1:13" ht="10.35" customHeight="1" x14ac:dyDescent="0.2">
      <c r="A834" s="32" t="s">
        <v>1147</v>
      </c>
      <c r="B834" s="5" t="s">
        <v>2568</v>
      </c>
      <c r="C834" s="5" t="s">
        <v>2737</v>
      </c>
      <c r="D834" s="18">
        <v>11</v>
      </c>
      <c r="E834" s="70">
        <f t="shared" si="79"/>
        <v>11.783199999999999</v>
      </c>
      <c r="F834" s="70">
        <f t="shared" si="82"/>
        <v>12.500796879999998</v>
      </c>
      <c r="G834" s="132">
        <f t="shared" si="78"/>
        <v>12.813316801999996</v>
      </c>
      <c r="H834" s="132">
        <f>G834*1.125</f>
        <v>14.414981402249996</v>
      </c>
      <c r="I834" s="132">
        <f t="shared" si="77"/>
        <v>14.703281030294995</v>
      </c>
      <c r="J834" s="9">
        <v>0.183</v>
      </c>
      <c r="K834" s="5">
        <v>1</v>
      </c>
      <c r="L834" s="12" t="s">
        <v>1148</v>
      </c>
      <c r="M834" s="15" t="s">
        <v>2688</v>
      </c>
    </row>
    <row r="835" spans="1:13" ht="10.35" customHeight="1" x14ac:dyDescent="0.2">
      <c r="A835" s="16" t="s">
        <v>114</v>
      </c>
      <c r="B835" s="1" t="s">
        <v>116</v>
      </c>
      <c r="C835" s="1"/>
      <c r="D835" s="46">
        <v>2.2000000000000002</v>
      </c>
      <c r="E835" s="97">
        <f t="shared" si="79"/>
        <v>2.3566400000000001</v>
      </c>
      <c r="F835" s="97">
        <f t="shared" si="82"/>
        <v>2.500159376</v>
      </c>
      <c r="G835" s="133">
        <f t="shared" si="78"/>
        <v>2.5626633603999998</v>
      </c>
      <c r="H835" s="133">
        <f t="shared" ref="H835:H840" si="85">G835*1.125</f>
        <v>2.8829962804499996</v>
      </c>
      <c r="I835" s="133">
        <f t="shared" si="77"/>
        <v>2.9406562060589998</v>
      </c>
      <c r="J835" s="6">
        <v>5.0000000000000001E-3</v>
      </c>
      <c r="K835" s="1">
        <v>1</v>
      </c>
      <c r="L835" s="44" t="s">
        <v>115</v>
      </c>
      <c r="M835" s="19" t="s">
        <v>2646</v>
      </c>
    </row>
    <row r="836" spans="1:13" ht="10.35" customHeight="1" x14ac:dyDescent="0.2">
      <c r="A836" s="31" t="s">
        <v>1044</v>
      </c>
      <c r="B836" s="1" t="s">
        <v>2569</v>
      </c>
      <c r="C836" s="1" t="s">
        <v>2570</v>
      </c>
      <c r="D836" s="2">
        <v>1.1000000000000001</v>
      </c>
      <c r="E836" s="97">
        <f t="shared" si="79"/>
        <v>1.17832</v>
      </c>
      <c r="F836" s="97">
        <f t="shared" si="82"/>
        <v>1.250079688</v>
      </c>
      <c r="G836" s="133">
        <f t="shared" si="78"/>
        <v>1.2813316801999999</v>
      </c>
      <c r="H836" s="133">
        <f>G836*1.05</f>
        <v>1.34539826421</v>
      </c>
      <c r="I836" s="133">
        <f t="shared" si="77"/>
        <v>1.3723062294941999</v>
      </c>
      <c r="J836" s="6">
        <v>1E-3</v>
      </c>
      <c r="K836" s="1">
        <v>1</v>
      </c>
      <c r="L836" s="16" t="s">
        <v>1853</v>
      </c>
      <c r="M836" s="19" t="s">
        <v>2646</v>
      </c>
    </row>
    <row r="837" spans="1:13" ht="10.35" customHeight="1" x14ac:dyDescent="0.2">
      <c r="A837" s="25" t="s">
        <v>2398</v>
      </c>
      <c r="B837" s="1" t="s">
        <v>2526</v>
      </c>
      <c r="C837" s="1"/>
      <c r="D837" s="2">
        <v>2.5</v>
      </c>
      <c r="E837" s="97">
        <f t="shared" si="79"/>
        <v>2.6779999999999999</v>
      </c>
      <c r="F837" s="97">
        <f t="shared" si="82"/>
        <v>2.8410902</v>
      </c>
      <c r="G837" s="133">
        <f t="shared" si="78"/>
        <v>2.9121174549999997</v>
      </c>
      <c r="H837" s="133">
        <f>G837*1.05</f>
        <v>3.0577233277499998</v>
      </c>
      <c r="I837" s="133">
        <f t="shared" ref="I837:I878" si="86">H837*1.02</f>
        <v>3.1188777943049999</v>
      </c>
      <c r="J837" s="56">
        <v>6.0000000000000001E-3</v>
      </c>
      <c r="K837" s="1">
        <v>1</v>
      </c>
      <c r="L837" s="4" t="s">
        <v>2399</v>
      </c>
      <c r="M837" s="19" t="s">
        <v>2646</v>
      </c>
    </row>
    <row r="838" spans="1:13" ht="10.35" customHeight="1" x14ac:dyDescent="0.2">
      <c r="A838" s="34" t="s">
        <v>949</v>
      </c>
      <c r="B838" s="22" t="s">
        <v>2140</v>
      </c>
      <c r="C838" s="22" t="s">
        <v>948</v>
      </c>
      <c r="D838" s="2">
        <v>7.4</v>
      </c>
      <c r="E838" s="97">
        <f t="shared" si="79"/>
        <v>7.9268799999999997</v>
      </c>
      <c r="F838" s="97">
        <f t="shared" si="82"/>
        <v>8.4096269919999997</v>
      </c>
      <c r="G838" s="133">
        <f t="shared" ref="G838:G878" si="87">F838*1.025</f>
        <v>8.6198676667999994</v>
      </c>
      <c r="H838" s="133">
        <f t="shared" si="85"/>
        <v>9.69735112515</v>
      </c>
      <c r="I838" s="133">
        <f t="shared" si="86"/>
        <v>9.891298147653</v>
      </c>
      <c r="J838" s="21">
        <v>0.02</v>
      </c>
      <c r="K838" s="1">
        <v>1</v>
      </c>
      <c r="L838" s="25" t="s">
        <v>2102</v>
      </c>
      <c r="M838" s="19" t="s">
        <v>2688</v>
      </c>
    </row>
    <row r="839" spans="1:13" ht="10.35" customHeight="1" x14ac:dyDescent="0.2">
      <c r="A839" s="33" t="s">
        <v>2136</v>
      </c>
      <c r="B839" s="24" t="s">
        <v>2139</v>
      </c>
      <c r="C839" s="24" t="s">
        <v>2141</v>
      </c>
      <c r="D839" s="18">
        <v>11</v>
      </c>
      <c r="E839" s="70">
        <f t="shared" si="79"/>
        <v>11.783199999999999</v>
      </c>
      <c r="F839" s="70">
        <f t="shared" si="82"/>
        <v>12.500796879999998</v>
      </c>
      <c r="G839" s="132">
        <f t="shared" si="87"/>
        <v>12.813316801999996</v>
      </c>
      <c r="H839" s="132">
        <f t="shared" si="85"/>
        <v>14.414981402249996</v>
      </c>
      <c r="I839" s="132">
        <f t="shared" si="86"/>
        <v>14.703281030294995</v>
      </c>
      <c r="J839" s="23">
        <v>0.14000000000000001</v>
      </c>
      <c r="K839" s="5">
        <v>1</v>
      </c>
      <c r="L839" s="27" t="s">
        <v>2137</v>
      </c>
      <c r="M839" s="15" t="s">
        <v>2688</v>
      </c>
    </row>
    <row r="840" spans="1:13" ht="10.35" customHeight="1" x14ac:dyDescent="0.2">
      <c r="A840" s="34" t="s">
        <v>947</v>
      </c>
      <c r="B840" s="22" t="s">
        <v>2140</v>
      </c>
      <c r="C840" s="22" t="s">
        <v>2141</v>
      </c>
      <c r="D840" s="2">
        <v>7.4</v>
      </c>
      <c r="E840" s="97">
        <f t="shared" si="79"/>
        <v>7.9268799999999997</v>
      </c>
      <c r="F840" s="97">
        <f t="shared" si="82"/>
        <v>8.4096269919999997</v>
      </c>
      <c r="G840" s="133">
        <f t="shared" si="87"/>
        <v>8.6198676667999994</v>
      </c>
      <c r="H840" s="133">
        <f t="shared" si="85"/>
        <v>9.69735112515</v>
      </c>
      <c r="I840" s="133">
        <f t="shared" si="86"/>
        <v>9.891298147653</v>
      </c>
      <c r="J840" s="21">
        <v>0.02</v>
      </c>
      <c r="K840" s="1">
        <v>1</v>
      </c>
      <c r="L840" s="25" t="s">
        <v>2138</v>
      </c>
      <c r="M840" s="19" t="s">
        <v>2688</v>
      </c>
    </row>
    <row r="841" spans="1:13" ht="10.35" customHeight="1" x14ac:dyDescent="0.2">
      <c r="A841" s="25" t="s">
        <v>2400</v>
      </c>
      <c r="B841" s="22" t="s">
        <v>2401</v>
      </c>
      <c r="C841" s="22" t="s">
        <v>2515</v>
      </c>
      <c r="D841" s="2">
        <v>94</v>
      </c>
      <c r="E841" s="97">
        <f t="shared" si="79"/>
        <v>100.69279999999999</v>
      </c>
      <c r="F841" s="97">
        <f t="shared" si="82"/>
        <v>106.82499151999998</v>
      </c>
      <c r="G841" s="133">
        <f t="shared" si="87"/>
        <v>109.49561630799997</v>
      </c>
      <c r="H841" s="133">
        <f>G841*1.05</f>
        <v>114.97039712339998</v>
      </c>
      <c r="I841" s="133">
        <f t="shared" si="86"/>
        <v>117.26980506586798</v>
      </c>
      <c r="J841" s="56">
        <v>6.4000000000000001E-2</v>
      </c>
      <c r="K841" s="1">
        <v>1</v>
      </c>
      <c r="L841" s="4" t="s">
        <v>2405</v>
      </c>
      <c r="M841" s="19" t="s">
        <v>2646</v>
      </c>
    </row>
    <row r="842" spans="1:13" ht="10.35" customHeight="1" x14ac:dyDescent="0.2">
      <c r="A842" s="25" t="s">
        <v>2402</v>
      </c>
      <c r="B842" s="22" t="s">
        <v>2403</v>
      </c>
      <c r="C842" s="22" t="s">
        <v>2702</v>
      </c>
      <c r="D842" s="2">
        <v>29.9</v>
      </c>
      <c r="E842" s="97">
        <f t="shared" si="79"/>
        <v>32.028879999999994</v>
      </c>
      <c r="F842" s="97">
        <f t="shared" si="82"/>
        <v>33.979438791999989</v>
      </c>
      <c r="G842" s="133">
        <f t="shared" si="87"/>
        <v>34.828924761799989</v>
      </c>
      <c r="H842" s="133">
        <f t="shared" ref="H842:H843" si="88">G842*1.05</f>
        <v>36.570370999889988</v>
      </c>
      <c r="I842" s="133">
        <f t="shared" si="86"/>
        <v>37.301778419887789</v>
      </c>
      <c r="J842" s="56">
        <v>8.5999999999999993E-2</v>
      </c>
      <c r="K842" s="1">
        <v>1</v>
      </c>
      <c r="L842" s="4" t="s">
        <v>2406</v>
      </c>
      <c r="M842" s="19" t="s">
        <v>2646</v>
      </c>
    </row>
    <row r="843" spans="1:13" ht="10.35" customHeight="1" x14ac:dyDescent="0.2">
      <c r="A843" s="25" t="s">
        <v>2404</v>
      </c>
      <c r="B843" s="22" t="s">
        <v>2403</v>
      </c>
      <c r="C843" s="22" t="s">
        <v>2702</v>
      </c>
      <c r="D843" s="2">
        <v>39.200000000000003</v>
      </c>
      <c r="E843" s="97">
        <f t="shared" si="79"/>
        <v>41.991039999999998</v>
      </c>
      <c r="F843" s="97">
        <f t="shared" si="82"/>
        <v>44.548294335999998</v>
      </c>
      <c r="G843" s="133">
        <f t="shared" si="87"/>
        <v>45.662001694399997</v>
      </c>
      <c r="H843" s="133">
        <f t="shared" si="88"/>
        <v>47.945101779120002</v>
      </c>
      <c r="I843" s="133">
        <f t="shared" si="86"/>
        <v>48.904003814702399</v>
      </c>
      <c r="J843" s="56">
        <v>0.23</v>
      </c>
      <c r="K843" s="1">
        <v>1</v>
      </c>
      <c r="L843" s="4" t="s">
        <v>2407</v>
      </c>
      <c r="M843" s="19" t="s">
        <v>2646</v>
      </c>
    </row>
    <row r="844" spans="1:13" ht="10.35" customHeight="1" x14ac:dyDescent="0.2">
      <c r="A844" s="34" t="s">
        <v>2600</v>
      </c>
      <c r="B844" s="22" t="s">
        <v>2140</v>
      </c>
      <c r="C844" s="22" t="s">
        <v>2601</v>
      </c>
      <c r="D844" s="2">
        <v>7.4</v>
      </c>
      <c r="E844" s="97">
        <f t="shared" ref="E844:E878" si="89">D844*1.0712</f>
        <v>7.9268799999999997</v>
      </c>
      <c r="F844" s="97">
        <f t="shared" si="82"/>
        <v>8.4096269919999997</v>
      </c>
      <c r="G844" s="133">
        <f t="shared" si="87"/>
        <v>8.6198676667999994</v>
      </c>
      <c r="H844" s="133">
        <f>G844*1.125</f>
        <v>9.69735112515</v>
      </c>
      <c r="I844" s="133">
        <f t="shared" si="86"/>
        <v>9.891298147653</v>
      </c>
      <c r="J844" s="21">
        <v>0.02</v>
      </c>
      <c r="K844" s="1">
        <v>1</v>
      </c>
      <c r="L844" s="37" t="s">
        <v>2138</v>
      </c>
      <c r="M844" s="19" t="s">
        <v>2646</v>
      </c>
    </row>
    <row r="845" spans="1:13" ht="10.35" customHeight="1" x14ac:dyDescent="0.2">
      <c r="A845" s="31">
        <v>715060099</v>
      </c>
      <c r="B845" s="1" t="s">
        <v>388</v>
      </c>
      <c r="C845" s="1"/>
      <c r="D845" s="2">
        <v>1.6</v>
      </c>
      <c r="E845" s="97">
        <f t="shared" si="89"/>
        <v>1.7139199999999999</v>
      </c>
      <c r="F845" s="97">
        <f t="shared" si="82"/>
        <v>1.8182977279999999</v>
      </c>
      <c r="G845" s="133">
        <f t="shared" si="87"/>
        <v>1.8637551711999998</v>
      </c>
      <c r="H845" s="133">
        <f>G845*1.05</f>
        <v>1.9569429297599998</v>
      </c>
      <c r="I845" s="133">
        <f t="shared" si="86"/>
        <v>1.9960817883551998</v>
      </c>
      <c r="J845" s="6">
        <v>5.0000000000000001E-3</v>
      </c>
      <c r="K845" s="1">
        <v>1</v>
      </c>
      <c r="L845" s="16" t="s">
        <v>2641</v>
      </c>
      <c r="M845" s="19" t="s">
        <v>2646</v>
      </c>
    </row>
    <row r="846" spans="1:13" ht="10.35" customHeight="1" x14ac:dyDescent="0.2">
      <c r="A846" s="31" t="s">
        <v>1045</v>
      </c>
      <c r="B846" s="1" t="s">
        <v>389</v>
      </c>
      <c r="C846" s="1" t="s">
        <v>2571</v>
      </c>
      <c r="D846" s="2">
        <v>1.6</v>
      </c>
      <c r="E846" s="97">
        <f t="shared" si="89"/>
        <v>1.7139199999999999</v>
      </c>
      <c r="F846" s="97">
        <f t="shared" si="82"/>
        <v>1.8182977279999999</v>
      </c>
      <c r="G846" s="133">
        <f t="shared" si="87"/>
        <v>1.8637551711999998</v>
      </c>
      <c r="H846" s="133">
        <f t="shared" ref="H846:H848" si="90">G846*1.05</f>
        <v>1.9569429297599998</v>
      </c>
      <c r="I846" s="133">
        <f t="shared" si="86"/>
        <v>1.9960817883551998</v>
      </c>
      <c r="J846" s="6">
        <v>3.0000000000000001E-3</v>
      </c>
      <c r="K846" s="1">
        <v>1</v>
      </c>
      <c r="L846" s="16" t="s">
        <v>1854</v>
      </c>
      <c r="M846" s="19" t="s">
        <v>2646</v>
      </c>
    </row>
    <row r="847" spans="1:13" ht="10.35" customHeight="1" x14ac:dyDescent="0.2">
      <c r="A847" s="31" t="s">
        <v>1046</v>
      </c>
      <c r="B847" s="1" t="s">
        <v>389</v>
      </c>
      <c r="C847" s="1" t="s">
        <v>2572</v>
      </c>
      <c r="D847" s="2">
        <v>1.3</v>
      </c>
      <c r="E847" s="97">
        <f t="shared" si="89"/>
        <v>1.39256</v>
      </c>
      <c r="F847" s="97">
        <f t="shared" si="82"/>
        <v>1.4773669039999999</v>
      </c>
      <c r="G847" s="133">
        <f t="shared" si="87"/>
        <v>1.5143010765999998</v>
      </c>
      <c r="H847" s="133">
        <f t="shared" si="90"/>
        <v>1.5900161304299998</v>
      </c>
      <c r="I847" s="133">
        <f t="shared" si="86"/>
        <v>1.6218164530385999</v>
      </c>
      <c r="J847" s="6">
        <v>1E-3</v>
      </c>
      <c r="K847" s="1">
        <v>1</v>
      </c>
      <c r="L847" s="16" t="s">
        <v>1855</v>
      </c>
      <c r="M847" s="19" t="s">
        <v>2646</v>
      </c>
    </row>
    <row r="848" spans="1:13" ht="10.35" customHeight="1" x14ac:dyDescent="0.2">
      <c r="A848" s="31">
        <v>728830699</v>
      </c>
      <c r="B848" s="13" t="s">
        <v>2573</v>
      </c>
      <c r="C848" s="13" t="s">
        <v>2574</v>
      </c>
      <c r="D848" s="2">
        <v>3.1</v>
      </c>
      <c r="E848" s="97">
        <f t="shared" si="89"/>
        <v>3.3207199999999997</v>
      </c>
      <c r="F848" s="97">
        <f t="shared" si="82"/>
        <v>3.5229518479999995</v>
      </c>
      <c r="G848" s="133">
        <f t="shared" si="87"/>
        <v>3.6110256441999993</v>
      </c>
      <c r="H848" s="133">
        <f t="shared" si="90"/>
        <v>3.7915769264099994</v>
      </c>
      <c r="I848" s="133">
        <f t="shared" si="86"/>
        <v>3.8674084649381997</v>
      </c>
      <c r="J848" s="6">
        <v>1E-3</v>
      </c>
      <c r="K848" s="1">
        <v>1</v>
      </c>
      <c r="L848" s="43" t="s">
        <v>326</v>
      </c>
      <c r="M848" s="19" t="s">
        <v>2646</v>
      </c>
    </row>
    <row r="849" spans="1:13" ht="10.35" customHeight="1" x14ac:dyDescent="0.2">
      <c r="A849" s="31" t="s">
        <v>1047</v>
      </c>
      <c r="B849" s="1" t="s">
        <v>2575</v>
      </c>
      <c r="C849" s="1" t="s">
        <v>2576</v>
      </c>
      <c r="D849" s="2">
        <v>0.4</v>
      </c>
      <c r="E849" s="97">
        <f t="shared" si="89"/>
        <v>0.42847999999999997</v>
      </c>
      <c r="F849" s="97">
        <f t="shared" si="82"/>
        <v>0.45457443199999997</v>
      </c>
      <c r="G849" s="133">
        <f t="shared" si="87"/>
        <v>0.46593879279999995</v>
      </c>
      <c r="H849" s="133">
        <f t="shared" ref="H849:H859" si="91">G849*1.125</f>
        <v>0.52418114189999998</v>
      </c>
      <c r="I849" s="133">
        <f t="shared" si="86"/>
        <v>0.53466476473799995</v>
      </c>
      <c r="J849" s="6">
        <v>1.5E-3</v>
      </c>
      <c r="K849" s="1">
        <v>50</v>
      </c>
      <c r="L849" s="16" t="s">
        <v>1661</v>
      </c>
      <c r="M849" s="19" t="s">
        <v>2646</v>
      </c>
    </row>
    <row r="850" spans="1:13" ht="10.35" customHeight="1" x14ac:dyDescent="0.2">
      <c r="A850" s="31" t="s">
        <v>1048</v>
      </c>
      <c r="B850" s="1" t="s">
        <v>2575</v>
      </c>
      <c r="C850" s="1" t="s">
        <v>2577</v>
      </c>
      <c r="D850" s="2">
        <v>0.9</v>
      </c>
      <c r="E850" s="97">
        <f t="shared" si="89"/>
        <v>0.96407999999999994</v>
      </c>
      <c r="F850" s="97">
        <f t="shared" si="82"/>
        <v>1.0227924719999999</v>
      </c>
      <c r="G850" s="133">
        <f t="shared" si="87"/>
        <v>1.0483622837999997</v>
      </c>
      <c r="H850" s="133">
        <f t="shared" si="91"/>
        <v>1.1794075692749997</v>
      </c>
      <c r="I850" s="133">
        <f t="shared" si="86"/>
        <v>1.2029957206604998</v>
      </c>
      <c r="J850" s="6">
        <v>8.0000000000000002E-3</v>
      </c>
      <c r="K850" s="1">
        <v>50</v>
      </c>
      <c r="L850" s="16" t="s">
        <v>1662</v>
      </c>
      <c r="M850" s="19" t="s">
        <v>2646</v>
      </c>
    </row>
    <row r="851" spans="1:13" ht="10.35" customHeight="1" x14ac:dyDescent="0.2">
      <c r="A851" s="31" t="s">
        <v>1049</v>
      </c>
      <c r="B851" s="1" t="s">
        <v>2578</v>
      </c>
      <c r="C851" s="1" t="s">
        <v>2579</v>
      </c>
      <c r="D851" s="2">
        <v>1.3</v>
      </c>
      <c r="E851" s="97">
        <f t="shared" si="89"/>
        <v>1.39256</v>
      </c>
      <c r="F851" s="97">
        <f t="shared" si="82"/>
        <v>1.4773669039999999</v>
      </c>
      <c r="G851" s="133">
        <f t="shared" si="87"/>
        <v>1.5143010765999998</v>
      </c>
      <c r="H851" s="133">
        <f t="shared" si="91"/>
        <v>1.7035887111749997</v>
      </c>
      <c r="I851" s="133">
        <f t="shared" si="86"/>
        <v>1.7376604853984996</v>
      </c>
      <c r="J851" s="6">
        <v>1.0999999999999999E-2</v>
      </c>
      <c r="K851" s="1">
        <v>25</v>
      </c>
      <c r="L851" s="16" t="s">
        <v>1663</v>
      </c>
      <c r="M851" s="19" t="s">
        <v>2646</v>
      </c>
    </row>
    <row r="852" spans="1:13" ht="10.35" customHeight="1" x14ac:dyDescent="0.2">
      <c r="A852" s="31" t="s">
        <v>1050</v>
      </c>
      <c r="B852" s="1" t="s">
        <v>2578</v>
      </c>
      <c r="C852" s="1" t="s">
        <v>2580</v>
      </c>
      <c r="D852" s="2">
        <v>1.3</v>
      </c>
      <c r="E852" s="97">
        <f t="shared" si="89"/>
        <v>1.39256</v>
      </c>
      <c r="F852" s="97">
        <f t="shared" si="82"/>
        <v>1.4773669039999999</v>
      </c>
      <c r="G852" s="133">
        <f t="shared" si="87"/>
        <v>1.5143010765999998</v>
      </c>
      <c r="H852" s="133">
        <f t="shared" si="91"/>
        <v>1.7035887111749997</v>
      </c>
      <c r="I852" s="133">
        <f t="shared" si="86"/>
        <v>1.7376604853984996</v>
      </c>
      <c r="J852" s="6">
        <v>1.0999999999999999E-2</v>
      </c>
      <c r="K852" s="1">
        <v>25</v>
      </c>
      <c r="L852" s="16" t="s">
        <v>1664</v>
      </c>
      <c r="M852" s="19" t="s">
        <v>2646</v>
      </c>
    </row>
    <row r="853" spans="1:13" ht="10.35" customHeight="1" x14ac:dyDescent="0.2">
      <c r="A853" s="31" t="s">
        <v>1051</v>
      </c>
      <c r="B853" s="1" t="s">
        <v>2578</v>
      </c>
      <c r="C853" s="1" t="s">
        <v>2581</v>
      </c>
      <c r="D853" s="2">
        <v>2.2000000000000002</v>
      </c>
      <c r="E853" s="97">
        <f t="shared" si="89"/>
        <v>2.3566400000000001</v>
      </c>
      <c r="F853" s="97">
        <f t="shared" si="82"/>
        <v>2.500159376</v>
      </c>
      <c r="G853" s="133">
        <f t="shared" si="87"/>
        <v>2.5626633603999998</v>
      </c>
      <c r="H853" s="133">
        <f t="shared" si="91"/>
        <v>2.8829962804499996</v>
      </c>
      <c r="I853" s="133">
        <f t="shared" si="86"/>
        <v>2.9406562060589998</v>
      </c>
      <c r="J853" s="6">
        <v>1.7999999999999999E-2</v>
      </c>
      <c r="K853" s="1">
        <v>25</v>
      </c>
      <c r="L853" s="16" t="s">
        <v>1665</v>
      </c>
      <c r="M853" s="19" t="s">
        <v>2646</v>
      </c>
    </row>
    <row r="854" spans="1:13" ht="10.35" customHeight="1" x14ac:dyDescent="0.2">
      <c r="A854" s="31" t="s">
        <v>1052</v>
      </c>
      <c r="B854" s="1" t="s">
        <v>2578</v>
      </c>
      <c r="C854" s="1" t="s">
        <v>2582</v>
      </c>
      <c r="D854" s="2">
        <v>2</v>
      </c>
      <c r="E854" s="97">
        <f t="shared" si="89"/>
        <v>2.1423999999999999</v>
      </c>
      <c r="F854" s="97">
        <f t="shared" si="82"/>
        <v>2.2728721599999999</v>
      </c>
      <c r="G854" s="133">
        <f t="shared" si="87"/>
        <v>2.3296939639999996</v>
      </c>
      <c r="H854" s="133">
        <f t="shared" si="91"/>
        <v>2.6209057094999997</v>
      </c>
      <c r="I854" s="133">
        <f t="shared" si="86"/>
        <v>2.6733238236899997</v>
      </c>
      <c r="J854" s="6">
        <v>1.7999999999999999E-2</v>
      </c>
      <c r="K854" s="1">
        <v>25</v>
      </c>
      <c r="L854" s="16" t="s">
        <v>1666</v>
      </c>
      <c r="M854" s="19" t="s">
        <v>2646</v>
      </c>
    </row>
    <row r="855" spans="1:13" ht="10.35" customHeight="1" x14ac:dyDescent="0.2">
      <c r="A855" s="31" t="s">
        <v>1053</v>
      </c>
      <c r="B855" s="1" t="s">
        <v>2578</v>
      </c>
      <c r="C855" s="1" t="s">
        <v>2583</v>
      </c>
      <c r="D855" s="2">
        <v>2.2000000000000002</v>
      </c>
      <c r="E855" s="97">
        <f t="shared" si="89"/>
        <v>2.3566400000000001</v>
      </c>
      <c r="F855" s="97">
        <f t="shared" si="82"/>
        <v>2.500159376</v>
      </c>
      <c r="G855" s="133">
        <f t="shared" si="87"/>
        <v>2.5626633603999998</v>
      </c>
      <c r="H855" s="133">
        <f t="shared" si="91"/>
        <v>2.8829962804499996</v>
      </c>
      <c r="I855" s="133">
        <f t="shared" si="86"/>
        <v>2.9406562060589998</v>
      </c>
      <c r="J855" s="6">
        <v>1.7000000000000001E-2</v>
      </c>
      <c r="K855" s="1">
        <v>25</v>
      </c>
      <c r="L855" s="16" t="s">
        <v>1667</v>
      </c>
      <c r="M855" s="19" t="s">
        <v>2646</v>
      </c>
    </row>
    <row r="856" spans="1:13" ht="10.35" customHeight="1" x14ac:dyDescent="0.2">
      <c r="A856" s="31" t="s">
        <v>1054</v>
      </c>
      <c r="B856" s="1" t="s">
        <v>2578</v>
      </c>
      <c r="C856" s="1" t="s">
        <v>2584</v>
      </c>
      <c r="D856" s="2">
        <v>2.2000000000000002</v>
      </c>
      <c r="E856" s="97">
        <f t="shared" si="89"/>
        <v>2.3566400000000001</v>
      </c>
      <c r="F856" s="97">
        <f t="shared" si="82"/>
        <v>2.500159376</v>
      </c>
      <c r="G856" s="133">
        <f t="shared" si="87"/>
        <v>2.5626633603999998</v>
      </c>
      <c r="H856" s="133">
        <f t="shared" si="91"/>
        <v>2.8829962804499996</v>
      </c>
      <c r="I856" s="133">
        <f t="shared" si="86"/>
        <v>2.9406562060589998</v>
      </c>
      <c r="J856" s="6">
        <v>1.4999999999999999E-2</v>
      </c>
      <c r="K856" s="1">
        <v>25</v>
      </c>
      <c r="L856" s="16" t="s">
        <v>1668</v>
      </c>
      <c r="M856" s="19" t="s">
        <v>2646</v>
      </c>
    </row>
    <row r="857" spans="1:13" ht="10.35" customHeight="1" x14ac:dyDescent="0.2">
      <c r="A857" s="31" t="s">
        <v>1055</v>
      </c>
      <c r="B857" s="1" t="s">
        <v>2578</v>
      </c>
      <c r="C857" s="1" t="s">
        <v>2585</v>
      </c>
      <c r="D857" s="2">
        <v>2.2000000000000002</v>
      </c>
      <c r="E857" s="97">
        <f t="shared" si="89"/>
        <v>2.3566400000000001</v>
      </c>
      <c r="F857" s="97">
        <f t="shared" si="82"/>
        <v>2.500159376</v>
      </c>
      <c r="G857" s="133">
        <f t="shared" si="87"/>
        <v>2.5626633603999998</v>
      </c>
      <c r="H857" s="133">
        <f t="shared" si="91"/>
        <v>2.8829962804499996</v>
      </c>
      <c r="I857" s="133">
        <f t="shared" si="86"/>
        <v>2.9406562060589998</v>
      </c>
      <c r="J857" s="6">
        <v>1.4999999999999999E-2</v>
      </c>
      <c r="K857" s="1">
        <v>25</v>
      </c>
      <c r="L857" s="16" t="s">
        <v>1669</v>
      </c>
      <c r="M857" s="19" t="s">
        <v>2646</v>
      </c>
    </row>
    <row r="858" spans="1:13" ht="10.35" customHeight="1" x14ac:dyDescent="0.2">
      <c r="A858" s="31" t="s">
        <v>1056</v>
      </c>
      <c r="B858" s="1" t="s">
        <v>2578</v>
      </c>
      <c r="C858" s="1" t="s">
        <v>2586</v>
      </c>
      <c r="D858" s="2">
        <v>4.5</v>
      </c>
      <c r="E858" s="97">
        <f t="shared" si="89"/>
        <v>4.8203999999999994</v>
      </c>
      <c r="F858" s="97">
        <f t="shared" si="82"/>
        <v>5.1139623599999995</v>
      </c>
      <c r="G858" s="133">
        <f t="shared" si="87"/>
        <v>5.2418114189999994</v>
      </c>
      <c r="H858" s="133">
        <f t="shared" si="91"/>
        <v>5.8970378463749995</v>
      </c>
      <c r="I858" s="133">
        <f t="shared" si="86"/>
        <v>6.0149786033024997</v>
      </c>
      <c r="J858" s="6">
        <v>3.4000000000000002E-2</v>
      </c>
      <c r="K858" s="1">
        <v>25</v>
      </c>
      <c r="L858" s="16" t="s">
        <v>1670</v>
      </c>
      <c r="M858" s="19" t="s">
        <v>2646</v>
      </c>
    </row>
    <row r="859" spans="1:13" ht="10.35" customHeight="1" x14ac:dyDescent="0.2">
      <c r="A859" s="31" t="s">
        <v>1057</v>
      </c>
      <c r="B859" s="1" t="s">
        <v>2578</v>
      </c>
      <c r="C859" s="1" t="s">
        <v>2587</v>
      </c>
      <c r="D859" s="2">
        <v>4.5</v>
      </c>
      <c r="E859" s="97">
        <f t="shared" si="89"/>
        <v>4.8203999999999994</v>
      </c>
      <c r="F859" s="97">
        <f t="shared" si="82"/>
        <v>5.1139623599999995</v>
      </c>
      <c r="G859" s="133">
        <f t="shared" si="87"/>
        <v>5.2418114189999994</v>
      </c>
      <c r="H859" s="133">
        <f t="shared" si="91"/>
        <v>5.8970378463749995</v>
      </c>
      <c r="I859" s="133">
        <f t="shared" si="86"/>
        <v>6.0149786033024997</v>
      </c>
      <c r="J859" s="6">
        <v>3.1E-2</v>
      </c>
      <c r="K859" s="1">
        <v>25</v>
      </c>
      <c r="L859" s="16" t="s">
        <v>0</v>
      </c>
      <c r="M859" s="19" t="s">
        <v>2646</v>
      </c>
    </row>
    <row r="860" spans="1:13" ht="10.35" customHeight="1" x14ac:dyDescent="0.2">
      <c r="A860" s="31">
        <v>756210699</v>
      </c>
      <c r="B860" s="13" t="s">
        <v>2588</v>
      </c>
      <c r="C860" s="13" t="s">
        <v>2589</v>
      </c>
      <c r="D860" s="2">
        <v>17.3</v>
      </c>
      <c r="E860" s="97">
        <f t="shared" si="89"/>
        <v>18.531759999999998</v>
      </c>
      <c r="F860" s="97">
        <f t="shared" si="82"/>
        <v>19.660344183999996</v>
      </c>
      <c r="G860" s="133">
        <f t="shared" si="87"/>
        <v>20.151852788599996</v>
      </c>
      <c r="H860" s="133">
        <f>G860*1.05</f>
        <v>21.159445428029997</v>
      </c>
      <c r="I860" s="133">
        <f t="shared" si="86"/>
        <v>21.582634336590598</v>
      </c>
      <c r="J860" s="7">
        <v>0.14499999999999999</v>
      </c>
      <c r="K860" s="1">
        <v>1</v>
      </c>
      <c r="L860" s="16" t="s">
        <v>327</v>
      </c>
      <c r="M860" s="19" t="s">
        <v>2646</v>
      </c>
    </row>
    <row r="861" spans="1:13" ht="10.35" customHeight="1" x14ac:dyDescent="0.2">
      <c r="A861" s="31">
        <v>756220699</v>
      </c>
      <c r="B861" s="13" t="s">
        <v>2588</v>
      </c>
      <c r="C861" s="13" t="s">
        <v>2590</v>
      </c>
      <c r="D861" s="2">
        <v>17.3</v>
      </c>
      <c r="E861" s="97">
        <f t="shared" si="89"/>
        <v>18.531759999999998</v>
      </c>
      <c r="F861" s="97">
        <f t="shared" si="82"/>
        <v>19.660344183999996</v>
      </c>
      <c r="G861" s="133">
        <f t="shared" si="87"/>
        <v>20.151852788599996</v>
      </c>
      <c r="H861" s="133">
        <f t="shared" ref="H861:H878" si="92">G861*1.05</f>
        <v>21.159445428029997</v>
      </c>
      <c r="I861" s="133">
        <f t="shared" si="86"/>
        <v>21.582634336590598</v>
      </c>
      <c r="J861" s="7">
        <v>7.0000000000000007E-2</v>
      </c>
      <c r="K861" s="1">
        <v>1</v>
      </c>
      <c r="L861" s="16" t="s">
        <v>328</v>
      </c>
      <c r="M861" s="19" t="s">
        <v>2687</v>
      </c>
    </row>
    <row r="862" spans="1:13" ht="10.35" customHeight="1" x14ac:dyDescent="0.2">
      <c r="A862" s="31" t="s">
        <v>1572</v>
      </c>
      <c r="B862" s="13" t="s">
        <v>2591</v>
      </c>
      <c r="C862" s="13" t="s">
        <v>2592</v>
      </c>
      <c r="D862" s="2">
        <v>12.2</v>
      </c>
      <c r="E862" s="97">
        <f t="shared" si="89"/>
        <v>13.068639999999998</v>
      </c>
      <c r="F862" s="97">
        <f t="shared" si="82"/>
        <v>13.864520175999997</v>
      </c>
      <c r="G862" s="133">
        <f t="shared" si="87"/>
        <v>14.211133180399996</v>
      </c>
      <c r="H862" s="133">
        <f t="shared" si="92"/>
        <v>14.921689839419995</v>
      </c>
      <c r="I862" s="133">
        <f t="shared" si="86"/>
        <v>15.220123636208395</v>
      </c>
      <c r="J862" s="7">
        <v>0.08</v>
      </c>
      <c r="K862" s="1">
        <v>1</v>
      </c>
      <c r="L862" s="16" t="s">
        <v>2043</v>
      </c>
      <c r="M862" s="19" t="s">
        <v>2646</v>
      </c>
    </row>
    <row r="863" spans="1:13" ht="10.35" customHeight="1" x14ac:dyDescent="0.2">
      <c r="A863" s="31" t="s">
        <v>1149</v>
      </c>
      <c r="B863" s="1" t="s">
        <v>2593</v>
      </c>
      <c r="C863" s="1" t="s">
        <v>2594</v>
      </c>
      <c r="D863" s="2">
        <v>73.8</v>
      </c>
      <c r="E863" s="97">
        <f t="shared" si="89"/>
        <v>79.054559999999995</v>
      </c>
      <c r="F863" s="97">
        <f t="shared" si="82"/>
        <v>83.86898270399999</v>
      </c>
      <c r="G863" s="133">
        <f t="shared" si="87"/>
        <v>85.965707271599982</v>
      </c>
      <c r="H863" s="133">
        <f t="shared" si="92"/>
        <v>90.263992635179989</v>
      </c>
      <c r="I863" s="133">
        <f t="shared" si="86"/>
        <v>92.069272487883595</v>
      </c>
      <c r="J863" s="6">
        <v>0.754</v>
      </c>
      <c r="K863" s="1">
        <v>1</v>
      </c>
      <c r="L863" s="16" t="s">
        <v>1150</v>
      </c>
      <c r="M863" s="19" t="s">
        <v>2646</v>
      </c>
    </row>
    <row r="864" spans="1:13" ht="10.35" customHeight="1" x14ac:dyDescent="0.2">
      <c r="A864" s="35" t="s">
        <v>1058</v>
      </c>
      <c r="B864" s="10" t="s">
        <v>2595</v>
      </c>
      <c r="C864" s="5" t="s">
        <v>930</v>
      </c>
      <c r="D864" s="18">
        <v>3</v>
      </c>
      <c r="E864" s="70">
        <f t="shared" si="89"/>
        <v>3.2135999999999996</v>
      </c>
      <c r="F864" s="70">
        <f t="shared" si="82"/>
        <v>3.4093082399999992</v>
      </c>
      <c r="G864" s="132">
        <f t="shared" si="87"/>
        <v>3.494540945999999</v>
      </c>
      <c r="H864" s="132">
        <f t="shared" si="92"/>
        <v>3.6692679932999992</v>
      </c>
      <c r="I864" s="132">
        <f t="shared" si="86"/>
        <v>3.7426533531659993</v>
      </c>
      <c r="J864" s="9">
        <v>0.06</v>
      </c>
      <c r="K864" s="5">
        <v>1</v>
      </c>
      <c r="L864" s="12" t="s">
        <v>1</v>
      </c>
      <c r="M864" s="15" t="s">
        <v>2647</v>
      </c>
    </row>
    <row r="865" spans="1:13" ht="10.35" customHeight="1" x14ac:dyDescent="0.2">
      <c r="A865" s="31" t="s">
        <v>1059</v>
      </c>
      <c r="B865" s="1" t="s">
        <v>2596</v>
      </c>
      <c r="C865" s="1" t="s">
        <v>1302</v>
      </c>
      <c r="D865" s="2">
        <v>7</v>
      </c>
      <c r="E865" s="97">
        <f t="shared" si="89"/>
        <v>7.4983999999999993</v>
      </c>
      <c r="F865" s="97">
        <f t="shared" si="82"/>
        <v>7.9550525599999986</v>
      </c>
      <c r="G865" s="133">
        <f t="shared" si="87"/>
        <v>8.1539288739999982</v>
      </c>
      <c r="H865" s="133">
        <f t="shared" si="92"/>
        <v>8.561625317699999</v>
      </c>
      <c r="I865" s="133">
        <f t="shared" si="86"/>
        <v>8.7328578240539994</v>
      </c>
      <c r="J865" s="6">
        <v>5.0000000000000001E-3</v>
      </c>
      <c r="K865" s="1">
        <v>1</v>
      </c>
      <c r="L865" s="16" t="s">
        <v>2</v>
      </c>
      <c r="M865" s="19" t="s">
        <v>2691</v>
      </c>
    </row>
    <row r="866" spans="1:13" ht="10.35" customHeight="1" x14ac:dyDescent="0.2">
      <c r="A866" s="34" t="s">
        <v>768</v>
      </c>
      <c r="B866" s="22" t="s">
        <v>390</v>
      </c>
      <c r="C866" s="22" t="s">
        <v>391</v>
      </c>
      <c r="D866" s="2">
        <v>19.399999999999999</v>
      </c>
      <c r="E866" s="97">
        <f t="shared" si="89"/>
        <v>20.781279999999999</v>
      </c>
      <c r="F866" s="97">
        <f t="shared" ref="F866:F878" si="93">E866*1.0609</f>
        <v>22.046859951999998</v>
      </c>
      <c r="G866" s="133">
        <f t="shared" si="87"/>
        <v>22.598031450799997</v>
      </c>
      <c r="H866" s="133">
        <f t="shared" si="92"/>
        <v>23.727933023339997</v>
      </c>
      <c r="I866" s="133">
        <f t="shared" si="86"/>
        <v>24.202491683806798</v>
      </c>
      <c r="J866" s="21">
        <v>1E-3</v>
      </c>
      <c r="K866" s="1">
        <v>1</v>
      </c>
      <c r="L866" s="25" t="s">
        <v>769</v>
      </c>
      <c r="M866" s="19" t="s">
        <v>2646</v>
      </c>
    </row>
    <row r="867" spans="1:13" ht="10.35" customHeight="1" x14ac:dyDescent="0.2">
      <c r="A867" s="31" t="s">
        <v>1060</v>
      </c>
      <c r="B867" s="1" t="s">
        <v>2597</v>
      </c>
      <c r="C867" s="1" t="s">
        <v>2009</v>
      </c>
      <c r="D867" s="2">
        <v>18</v>
      </c>
      <c r="E867" s="97">
        <f t="shared" si="89"/>
        <v>19.281599999999997</v>
      </c>
      <c r="F867" s="97">
        <f t="shared" si="93"/>
        <v>20.455849439999998</v>
      </c>
      <c r="G867" s="133">
        <f t="shared" si="87"/>
        <v>20.967245675999997</v>
      </c>
      <c r="H867" s="133">
        <f t="shared" si="92"/>
        <v>22.015607959799997</v>
      </c>
      <c r="I867" s="133">
        <f t="shared" si="86"/>
        <v>22.455920118995998</v>
      </c>
      <c r="J867" s="6">
        <v>9.9500000000000005E-2</v>
      </c>
      <c r="K867" s="1">
        <v>1</v>
      </c>
      <c r="L867" s="16" t="s">
        <v>3</v>
      </c>
      <c r="M867" s="19" t="s">
        <v>2646</v>
      </c>
    </row>
    <row r="868" spans="1:13" ht="10.35" customHeight="1" x14ac:dyDescent="0.2">
      <c r="A868" s="31" t="s">
        <v>1151</v>
      </c>
      <c r="B868" s="1" t="s">
        <v>2598</v>
      </c>
      <c r="C868" s="1" t="s">
        <v>2599</v>
      </c>
      <c r="D868" s="2">
        <v>33.5</v>
      </c>
      <c r="E868" s="97">
        <f t="shared" si="89"/>
        <v>35.885199999999998</v>
      </c>
      <c r="F868" s="97">
        <f t="shared" si="93"/>
        <v>38.070608679999992</v>
      </c>
      <c r="G868" s="133">
        <f t="shared" si="87"/>
        <v>39.022373896999987</v>
      </c>
      <c r="H868" s="133">
        <f t="shared" si="92"/>
        <v>40.97349259184999</v>
      </c>
      <c r="I868" s="133">
        <f t="shared" si="86"/>
        <v>41.792962443686989</v>
      </c>
      <c r="J868" s="6">
        <v>0.01</v>
      </c>
      <c r="K868" s="1">
        <v>1</v>
      </c>
      <c r="L868" s="16" t="s">
        <v>1152</v>
      </c>
      <c r="M868" s="19" t="s">
        <v>2646</v>
      </c>
    </row>
    <row r="869" spans="1:13" ht="10.35" customHeight="1" x14ac:dyDescent="0.2">
      <c r="A869" s="31">
        <v>776230099</v>
      </c>
      <c r="B869" s="1" t="s">
        <v>2598</v>
      </c>
      <c r="C869" s="3" t="s">
        <v>2643</v>
      </c>
      <c r="D869" s="2">
        <v>32.4</v>
      </c>
      <c r="E869" s="97">
        <f t="shared" si="89"/>
        <v>34.706879999999998</v>
      </c>
      <c r="F869" s="97">
        <f t="shared" si="93"/>
        <v>36.820528992</v>
      </c>
      <c r="G869" s="133">
        <f t="shared" si="87"/>
        <v>37.741042216799997</v>
      </c>
      <c r="H869" s="133">
        <f t="shared" si="92"/>
        <v>39.62809432764</v>
      </c>
      <c r="I869" s="133">
        <f t="shared" si="86"/>
        <v>40.420656214192803</v>
      </c>
      <c r="J869" s="6">
        <v>0.01</v>
      </c>
      <c r="K869" s="1">
        <v>1</v>
      </c>
      <c r="L869" s="16" t="s">
        <v>2642</v>
      </c>
      <c r="M869" s="19" t="s">
        <v>2646</v>
      </c>
    </row>
    <row r="870" spans="1:13" ht="10.35" customHeight="1" x14ac:dyDescent="0.2">
      <c r="A870" s="31" t="s">
        <v>2602</v>
      </c>
      <c r="B870" s="1" t="s">
        <v>2603</v>
      </c>
      <c r="C870" s="3"/>
      <c r="D870" s="2">
        <v>3.8</v>
      </c>
      <c r="E870" s="97">
        <f t="shared" si="89"/>
        <v>4.0705599999999995</v>
      </c>
      <c r="F870" s="97">
        <f t="shared" si="93"/>
        <v>4.3184571039999993</v>
      </c>
      <c r="G870" s="133">
        <f t="shared" si="87"/>
        <v>4.4264185315999987</v>
      </c>
      <c r="H870" s="133">
        <f t="shared" si="92"/>
        <v>4.6477394581799985</v>
      </c>
      <c r="I870" s="133">
        <f t="shared" si="86"/>
        <v>4.7406942473435985</v>
      </c>
      <c r="J870" s="6">
        <v>7.0000000000000001E-3</v>
      </c>
      <c r="K870" s="1">
        <v>1</v>
      </c>
      <c r="L870" s="37" t="s">
        <v>2604</v>
      </c>
      <c r="M870" s="19" t="s">
        <v>2646</v>
      </c>
    </row>
    <row r="871" spans="1:13" ht="10.35" customHeight="1" x14ac:dyDescent="0.2">
      <c r="A871" s="34" t="s">
        <v>770</v>
      </c>
      <c r="B871" s="22" t="s">
        <v>392</v>
      </c>
      <c r="C871" s="22" t="s">
        <v>393</v>
      </c>
      <c r="D871" s="2">
        <v>7</v>
      </c>
      <c r="E871" s="97">
        <f t="shared" si="89"/>
        <v>7.4983999999999993</v>
      </c>
      <c r="F871" s="97">
        <f t="shared" si="93"/>
        <v>7.9550525599999986</v>
      </c>
      <c r="G871" s="133">
        <f t="shared" si="87"/>
        <v>8.1539288739999982</v>
      </c>
      <c r="H871" s="133">
        <f t="shared" si="92"/>
        <v>8.561625317699999</v>
      </c>
      <c r="I871" s="133">
        <f t="shared" si="86"/>
        <v>8.7328578240539994</v>
      </c>
      <c r="J871" s="21">
        <v>1E-3</v>
      </c>
      <c r="K871" s="1">
        <v>1</v>
      </c>
      <c r="L871" s="25" t="s">
        <v>771</v>
      </c>
      <c r="M871" s="19" t="s">
        <v>2646</v>
      </c>
    </row>
    <row r="872" spans="1:13" ht="10.35" customHeight="1" x14ac:dyDescent="0.2">
      <c r="A872" s="32" t="s">
        <v>1061</v>
      </c>
      <c r="B872" s="5" t="s">
        <v>171</v>
      </c>
      <c r="C872" s="5" t="s">
        <v>1754</v>
      </c>
      <c r="D872" s="18">
        <v>2.9</v>
      </c>
      <c r="E872" s="70">
        <f t="shared" si="89"/>
        <v>3.1064799999999999</v>
      </c>
      <c r="F872" s="70">
        <f t="shared" si="93"/>
        <v>3.2956646319999998</v>
      </c>
      <c r="G872" s="132">
        <f t="shared" si="87"/>
        <v>3.3780562477999996</v>
      </c>
      <c r="H872" s="132">
        <f>G872*1.125</f>
        <v>3.8003132787749996</v>
      </c>
      <c r="I872" s="132">
        <f t="shared" si="86"/>
        <v>3.8763195443504999</v>
      </c>
      <c r="J872" s="9">
        <v>0.10199999999999999</v>
      </c>
      <c r="K872" s="5">
        <v>1</v>
      </c>
      <c r="L872" s="12" t="s">
        <v>1868</v>
      </c>
      <c r="M872" s="15" t="s">
        <v>2684</v>
      </c>
    </row>
    <row r="873" spans="1:13" ht="10.35" customHeight="1" x14ac:dyDescent="0.2">
      <c r="A873" s="34" t="s">
        <v>772</v>
      </c>
      <c r="B873" s="1" t="s">
        <v>394</v>
      </c>
      <c r="C873" s="22" t="s">
        <v>395</v>
      </c>
      <c r="D873" s="2">
        <v>2.9</v>
      </c>
      <c r="E873" s="97">
        <f t="shared" si="89"/>
        <v>3.1064799999999999</v>
      </c>
      <c r="F873" s="97">
        <f t="shared" si="93"/>
        <v>3.2956646319999998</v>
      </c>
      <c r="G873" s="133">
        <f t="shared" si="87"/>
        <v>3.3780562477999996</v>
      </c>
      <c r="H873" s="133">
        <f t="shared" ref="H873:H876" si="94">G873*1.125</f>
        <v>3.8003132787749996</v>
      </c>
      <c r="I873" s="133">
        <f t="shared" si="86"/>
        <v>3.8763195443504999</v>
      </c>
      <c r="J873" s="21">
        <v>3.9E-2</v>
      </c>
      <c r="K873" s="1">
        <v>1</v>
      </c>
      <c r="L873" s="25" t="s">
        <v>773</v>
      </c>
      <c r="M873" s="19" t="s">
        <v>2646</v>
      </c>
    </row>
    <row r="874" spans="1:13" ht="10.35" customHeight="1" x14ac:dyDescent="0.2">
      <c r="A874" s="34" t="s">
        <v>774</v>
      </c>
      <c r="B874" s="1" t="s">
        <v>396</v>
      </c>
      <c r="C874" s="22" t="s">
        <v>397</v>
      </c>
      <c r="D874" s="2">
        <v>0.7</v>
      </c>
      <c r="E874" s="97">
        <f t="shared" si="89"/>
        <v>0.74983999999999995</v>
      </c>
      <c r="F874" s="97">
        <f t="shared" si="93"/>
        <v>0.79550525599999988</v>
      </c>
      <c r="G874" s="133">
        <f t="shared" si="87"/>
        <v>0.81539288739999982</v>
      </c>
      <c r="H874" s="133">
        <f t="shared" si="94"/>
        <v>0.9173169983249998</v>
      </c>
      <c r="I874" s="133">
        <f t="shared" si="86"/>
        <v>0.93566333829149984</v>
      </c>
      <c r="J874" s="21">
        <v>6.0000000000000001E-3</v>
      </c>
      <c r="K874" s="1">
        <v>1</v>
      </c>
      <c r="L874" s="25" t="s">
        <v>775</v>
      </c>
      <c r="M874" s="19" t="s">
        <v>2646</v>
      </c>
    </row>
    <row r="875" spans="1:13" ht="10.35" customHeight="1" x14ac:dyDescent="0.2">
      <c r="A875" s="31" t="s">
        <v>1869</v>
      </c>
      <c r="B875" s="1" t="s">
        <v>172</v>
      </c>
      <c r="C875" s="1" t="s">
        <v>173</v>
      </c>
      <c r="D875" s="2">
        <v>3.1</v>
      </c>
      <c r="E875" s="97">
        <f t="shared" si="89"/>
        <v>3.3207199999999997</v>
      </c>
      <c r="F875" s="97">
        <f t="shared" si="93"/>
        <v>3.5229518479999995</v>
      </c>
      <c r="G875" s="133">
        <f t="shared" si="87"/>
        <v>3.6110256441999993</v>
      </c>
      <c r="H875" s="133">
        <f t="shared" si="94"/>
        <v>4.0624038497249995</v>
      </c>
      <c r="I875" s="133">
        <f t="shared" si="86"/>
        <v>4.1436519267194996</v>
      </c>
      <c r="J875" s="6">
        <v>1.2E-2</v>
      </c>
      <c r="K875" s="1">
        <v>1</v>
      </c>
      <c r="L875" s="16" t="s">
        <v>1870</v>
      </c>
      <c r="M875" s="19" t="s">
        <v>2674</v>
      </c>
    </row>
    <row r="876" spans="1:13" ht="10.35" customHeight="1" x14ac:dyDescent="0.2">
      <c r="A876" s="31" t="s">
        <v>1062</v>
      </c>
      <c r="B876" s="1" t="s">
        <v>174</v>
      </c>
      <c r="C876" s="1" t="s">
        <v>175</v>
      </c>
      <c r="D876" s="2">
        <v>2.9</v>
      </c>
      <c r="E876" s="97">
        <f t="shared" si="89"/>
        <v>3.1064799999999999</v>
      </c>
      <c r="F876" s="97">
        <f t="shared" si="93"/>
        <v>3.2956646319999998</v>
      </c>
      <c r="G876" s="133">
        <f t="shared" si="87"/>
        <v>3.3780562477999996</v>
      </c>
      <c r="H876" s="133">
        <f t="shared" si="94"/>
        <v>3.8003132787749996</v>
      </c>
      <c r="I876" s="133">
        <f t="shared" si="86"/>
        <v>3.8763195443504999</v>
      </c>
      <c r="J876" s="6">
        <v>3.4000000000000002E-2</v>
      </c>
      <c r="K876" s="1">
        <v>1</v>
      </c>
      <c r="L876" s="16" t="s">
        <v>1871</v>
      </c>
      <c r="M876" s="19" t="s">
        <v>2688</v>
      </c>
    </row>
    <row r="877" spans="1:13" ht="10.35" customHeight="1" x14ac:dyDescent="0.2">
      <c r="A877" s="16" t="s">
        <v>2408</v>
      </c>
      <c r="B877" s="1" t="s">
        <v>2527</v>
      </c>
      <c r="C877" s="1" t="s">
        <v>2528</v>
      </c>
      <c r="D877" s="2">
        <v>9.9</v>
      </c>
      <c r="E877" s="97">
        <f t="shared" si="89"/>
        <v>10.60488</v>
      </c>
      <c r="F877" s="97">
        <f t="shared" si="93"/>
        <v>11.250717192</v>
      </c>
      <c r="G877" s="133">
        <f t="shared" si="87"/>
        <v>11.531985121799998</v>
      </c>
      <c r="H877" s="133">
        <f t="shared" si="92"/>
        <v>12.108584377889999</v>
      </c>
      <c r="I877" s="133">
        <f t="shared" si="86"/>
        <v>12.350756065447799</v>
      </c>
      <c r="J877" s="56">
        <v>8.9999999999999993E-3</v>
      </c>
      <c r="K877" s="1">
        <v>1</v>
      </c>
      <c r="L877" s="4" t="s">
        <v>2409</v>
      </c>
      <c r="M877" s="19" t="s">
        <v>2646</v>
      </c>
    </row>
    <row r="878" spans="1:13" ht="10.35" customHeight="1" x14ac:dyDescent="0.2">
      <c r="A878" s="16" t="s">
        <v>117</v>
      </c>
      <c r="B878" s="51" t="s">
        <v>118</v>
      </c>
      <c r="C878" s="1" t="s">
        <v>119</v>
      </c>
      <c r="D878" s="46">
        <v>16.899999999999999</v>
      </c>
      <c r="E878" s="97">
        <f t="shared" si="89"/>
        <v>18.103279999999998</v>
      </c>
      <c r="F878" s="97">
        <f t="shared" si="93"/>
        <v>19.205769751999998</v>
      </c>
      <c r="G878" s="133">
        <f t="shared" si="87"/>
        <v>19.685913995799996</v>
      </c>
      <c r="H878" s="133">
        <f t="shared" si="92"/>
        <v>20.670209695589996</v>
      </c>
      <c r="I878" s="133">
        <f t="shared" si="86"/>
        <v>21.083613889501798</v>
      </c>
      <c r="J878" s="6">
        <v>0.05</v>
      </c>
      <c r="K878" s="1">
        <v>1</v>
      </c>
      <c r="L878" s="44" t="s">
        <v>120</v>
      </c>
      <c r="M878" s="19" t="s">
        <v>2646</v>
      </c>
    </row>
  </sheetData>
  <phoneticPr fontId="0" type="noConversion"/>
  <pageMargins left="0.15748031496062992" right="0.11811023622047245" top="0.15748031496062992" bottom="0.19685039370078741" header="0.11811023622047245" footer="0.11811023622047245"/>
  <pageSetup paperSize="9" scale="90" orientation="landscape" r:id="rId1"/>
  <rowBreaks count="9" manualBreakCount="9">
    <brk id="69" max="16383" man="1"/>
    <brk id="121" max="16383" man="1"/>
    <brk id="322" max="16383" man="1"/>
    <brk id="407" max="16383" man="1"/>
    <brk id="467" max="16383" man="1"/>
    <brk id="570" max="16383" man="1"/>
    <brk id="701" max="16383" man="1"/>
    <brk id="755" max="16383" man="1"/>
    <brk id="8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SCHELL SVK EURO 1.1.2022</vt:lpstr>
    </vt:vector>
  </TitlesOfParts>
  <Company>SCHELL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hunold</dc:creator>
  <cp:lastModifiedBy>Jolana Šauerová</cp:lastModifiedBy>
  <cp:lastPrinted>2017-01-16T10:55:03Z</cp:lastPrinted>
  <dcterms:created xsi:type="dcterms:W3CDTF">2004-11-30T13:17:27Z</dcterms:created>
  <dcterms:modified xsi:type="dcterms:W3CDTF">2022-02-24T15:24:40Z</dcterms:modified>
</cp:coreProperties>
</file>